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810" yWindow="-210" windowWidth="13485" windowHeight="5475"/>
  </bookViews>
  <sheets>
    <sheet name="Hoja1" sheetId="1" r:id="rId1"/>
    <sheet name="Hoja2" sheetId="2" r:id="rId2"/>
  </sheets>
  <definedNames>
    <definedName name="_xlnm.Print_Area" localSheetId="0">Hoja1!$A$1:$AU$89</definedName>
    <definedName name="_xlnm.Print_Titles" localSheetId="0">Hoja1!$1:$4</definedName>
  </definedNames>
  <calcPr calcId="125725"/>
</workbook>
</file>

<file path=xl/calcChain.xml><?xml version="1.0" encoding="utf-8"?>
<calcChain xmlns="http://schemas.openxmlformats.org/spreadsheetml/2006/main">
  <c r="AD53" i="1"/>
  <c r="AC53"/>
  <c r="AD52"/>
  <c r="AC52"/>
  <c r="AD51"/>
  <c r="AC51"/>
  <c r="AD50"/>
  <c r="AC50"/>
  <c r="J55"/>
  <c r="AJ39"/>
  <c r="AH39"/>
  <c r="AI18"/>
  <c r="AD46"/>
  <c r="AC46"/>
  <c r="AD45"/>
  <c r="AC45"/>
  <c r="AD44"/>
  <c r="AC44"/>
  <c r="AD43"/>
  <c r="AC43"/>
  <c r="AD42"/>
  <c r="AC42"/>
  <c r="AD41"/>
  <c r="AC41"/>
  <c r="AD40"/>
  <c r="AC40"/>
  <c r="AD47"/>
  <c r="AC47"/>
  <c r="AD39"/>
  <c r="AC39"/>
  <c r="C36" i="2" l="1"/>
  <c r="G20" i="1"/>
  <c r="A49" i="2"/>
  <c r="AS54" i="1"/>
  <c r="AR54"/>
  <c r="AQ54"/>
  <c r="AP54"/>
  <c r="AO54"/>
  <c r="AN54"/>
  <c r="AM54"/>
  <c r="AL54"/>
  <c r="AK54"/>
  <c r="AJ54"/>
  <c r="AI54"/>
  <c r="AU54" s="1"/>
  <c r="AH54"/>
  <c r="AT54" s="1"/>
  <c r="AD54"/>
  <c r="AC54"/>
  <c r="AB55"/>
  <c r="AA55"/>
  <c r="Z55"/>
  <c r="Y55"/>
  <c r="X55"/>
  <c r="W55"/>
  <c r="V55"/>
  <c r="U55"/>
  <c r="T55"/>
  <c r="S55"/>
  <c r="R55"/>
  <c r="Q55"/>
  <c r="K87"/>
  <c r="J87"/>
  <c r="I87"/>
  <c r="H87"/>
  <c r="G87"/>
  <c r="F87"/>
  <c r="E87"/>
  <c r="D87"/>
  <c r="G72"/>
  <c r="E72"/>
  <c r="G66"/>
  <c r="E66"/>
  <c r="G60"/>
  <c r="E60"/>
  <c r="G48"/>
  <c r="E48"/>
  <c r="G37"/>
  <c r="E37"/>
  <c r="I28"/>
  <c r="G28"/>
  <c r="E28"/>
  <c r="E20"/>
  <c r="K15"/>
  <c r="I15"/>
  <c r="G15"/>
  <c r="E15"/>
  <c r="H72"/>
  <c r="H66"/>
  <c r="H60"/>
  <c r="H55"/>
  <c r="H48"/>
  <c r="H37"/>
  <c r="H28"/>
  <c r="H20"/>
  <c r="H15"/>
  <c r="F72"/>
  <c r="F66"/>
  <c r="F60"/>
  <c r="F55"/>
  <c r="F48"/>
  <c r="F37"/>
  <c r="F28"/>
  <c r="F20"/>
  <c r="F15"/>
  <c r="F89" s="1"/>
  <c r="D72"/>
  <c r="D66"/>
  <c r="D60"/>
  <c r="D55"/>
  <c r="D48"/>
  <c r="D37"/>
  <c r="D28"/>
  <c r="D20"/>
  <c r="D15"/>
  <c r="Q60"/>
  <c r="R60"/>
  <c r="S60"/>
  <c r="T60"/>
  <c r="U60"/>
  <c r="V60"/>
  <c r="W60"/>
  <c r="X60"/>
  <c r="Y60"/>
  <c r="Z60"/>
  <c r="AA60"/>
  <c r="AB60"/>
  <c r="M54"/>
  <c r="L54"/>
  <c r="K55"/>
  <c r="I55"/>
  <c r="G55"/>
  <c r="E55"/>
  <c r="AD22"/>
  <c r="AC22"/>
  <c r="J60"/>
  <c r="L22"/>
  <c r="AB87"/>
  <c r="AA87"/>
  <c r="Z87"/>
  <c r="Y87"/>
  <c r="X87"/>
  <c r="W87"/>
  <c r="V87"/>
  <c r="U87"/>
  <c r="T87"/>
  <c r="S87"/>
  <c r="R87"/>
  <c r="Q87"/>
  <c r="L8"/>
  <c r="AD74"/>
  <c r="AC74"/>
  <c r="AC65"/>
  <c r="AD65"/>
  <c r="AC64"/>
  <c r="AD64"/>
  <c r="L7"/>
  <c r="M7"/>
  <c r="AC7"/>
  <c r="AD7"/>
  <c r="AH7"/>
  <c r="AI7"/>
  <c r="AJ7"/>
  <c r="AK7"/>
  <c r="AL7"/>
  <c r="AM7"/>
  <c r="AN7"/>
  <c r="AO7"/>
  <c r="AP7"/>
  <c r="AQ7"/>
  <c r="AR7"/>
  <c r="AS7"/>
  <c r="M8"/>
  <c r="AC8"/>
  <c r="AD8"/>
  <c r="AH8"/>
  <c r="AI8"/>
  <c r="AJ8"/>
  <c r="AK8"/>
  <c r="AL8"/>
  <c r="AM8"/>
  <c r="AN8"/>
  <c r="AO8"/>
  <c r="AP8"/>
  <c r="AQ8"/>
  <c r="AQ9"/>
  <c r="AQ10"/>
  <c r="AQ11"/>
  <c r="AQ12"/>
  <c r="AQ13"/>
  <c r="AQ14"/>
  <c r="AQ15"/>
  <c r="AR8"/>
  <c r="AS8"/>
  <c r="L9"/>
  <c r="M9"/>
  <c r="AC9"/>
  <c r="AD9"/>
  <c r="AH9"/>
  <c r="AI9"/>
  <c r="AJ9"/>
  <c r="AK9"/>
  <c r="AL9"/>
  <c r="AM9"/>
  <c r="AN9"/>
  <c r="AO9"/>
  <c r="AP9"/>
  <c r="AR9"/>
  <c r="AS9"/>
  <c r="L10"/>
  <c r="M10"/>
  <c r="AC10"/>
  <c r="AD10"/>
  <c r="AH10"/>
  <c r="AI10"/>
  <c r="AJ10"/>
  <c r="AK10"/>
  <c r="AL10"/>
  <c r="AM10"/>
  <c r="AN10"/>
  <c r="AO10"/>
  <c r="AP10"/>
  <c r="AR10"/>
  <c r="AS10"/>
  <c r="L11"/>
  <c r="M11"/>
  <c r="AC11"/>
  <c r="AD11"/>
  <c r="AH11"/>
  <c r="AI11"/>
  <c r="AJ11"/>
  <c r="AK11"/>
  <c r="AL11"/>
  <c r="AM11"/>
  <c r="AN11"/>
  <c r="AO11"/>
  <c r="AP11"/>
  <c r="AR11"/>
  <c r="AS11"/>
  <c r="L12"/>
  <c r="M12"/>
  <c r="AC12"/>
  <c r="AD12"/>
  <c r="AH12"/>
  <c r="AI12"/>
  <c r="AJ12"/>
  <c r="AK12"/>
  <c r="AL12"/>
  <c r="AM12"/>
  <c r="AN12"/>
  <c r="AP12"/>
  <c r="AR12"/>
  <c r="AO12"/>
  <c r="AS12"/>
  <c r="L13"/>
  <c r="M13"/>
  <c r="AC13"/>
  <c r="AD13"/>
  <c r="AH13"/>
  <c r="AI13"/>
  <c r="AJ13"/>
  <c r="AK13"/>
  <c r="AL13"/>
  <c r="AM13"/>
  <c r="AN13"/>
  <c r="AO13"/>
  <c r="AP13"/>
  <c r="AR13"/>
  <c r="AS13"/>
  <c r="AS14"/>
  <c r="AS15" s="1"/>
  <c r="L14"/>
  <c r="M14"/>
  <c r="AC14"/>
  <c r="AD14"/>
  <c r="AH14"/>
  <c r="AI14"/>
  <c r="AJ14"/>
  <c r="AK14"/>
  <c r="AL14"/>
  <c r="AM14"/>
  <c r="AN14"/>
  <c r="AO14"/>
  <c r="AP14"/>
  <c r="AR14"/>
  <c r="J15"/>
  <c r="Q15"/>
  <c r="R15"/>
  <c r="S15"/>
  <c r="T15"/>
  <c r="U15"/>
  <c r="V15"/>
  <c r="W15"/>
  <c r="X15"/>
  <c r="Y15"/>
  <c r="Z15"/>
  <c r="AA15"/>
  <c r="AB15"/>
  <c r="AC15"/>
  <c r="AD15"/>
  <c r="AP15"/>
  <c r="L17"/>
  <c r="M17"/>
  <c r="AC17"/>
  <c r="AD17"/>
  <c r="AH17"/>
  <c r="AI17"/>
  <c r="AJ17"/>
  <c r="AK17"/>
  <c r="AL17"/>
  <c r="AM17"/>
  <c r="AN17"/>
  <c r="AO17"/>
  <c r="AP17"/>
  <c r="AQ17"/>
  <c r="AR17"/>
  <c r="AS17"/>
  <c r="AT17"/>
  <c r="AU17"/>
  <c r="L18"/>
  <c r="M18"/>
  <c r="AC18"/>
  <c r="AD18"/>
  <c r="AH18"/>
  <c r="AJ18"/>
  <c r="AK18"/>
  <c r="AL18"/>
  <c r="AM18"/>
  <c r="AN18"/>
  <c r="AO18"/>
  <c r="AP18"/>
  <c r="AQ18"/>
  <c r="AR18"/>
  <c r="AS18"/>
  <c r="AU18"/>
  <c r="L19"/>
  <c r="M19"/>
  <c r="AC19"/>
  <c r="AD19"/>
  <c r="AH19"/>
  <c r="AI19"/>
  <c r="AJ19"/>
  <c r="AK19"/>
  <c r="AL19"/>
  <c r="AM19"/>
  <c r="AN19"/>
  <c r="AO19"/>
  <c r="AP19"/>
  <c r="AQ19"/>
  <c r="AR19"/>
  <c r="AS19"/>
  <c r="AT19"/>
  <c r="AU19"/>
  <c r="I20"/>
  <c r="J20"/>
  <c r="K20"/>
  <c r="L20"/>
  <c r="M20"/>
  <c r="Q20"/>
  <c r="R20"/>
  <c r="S20"/>
  <c r="T20"/>
  <c r="U20"/>
  <c r="V20"/>
  <c r="W20"/>
  <c r="X20"/>
  <c r="Y20"/>
  <c r="Z20"/>
  <c r="AA20"/>
  <c r="AB20"/>
  <c r="AC20"/>
  <c r="AD20"/>
  <c r="AI20"/>
  <c r="AJ20"/>
  <c r="AK20"/>
  <c r="AL20"/>
  <c r="AM20"/>
  <c r="AN20"/>
  <c r="AO20"/>
  <c r="AP20"/>
  <c r="AQ20"/>
  <c r="AR20"/>
  <c r="AS20"/>
  <c r="M22"/>
  <c r="AH22"/>
  <c r="AI22"/>
  <c r="AJ22"/>
  <c r="AK22"/>
  <c r="AL22"/>
  <c r="AM22"/>
  <c r="AN22"/>
  <c r="AO22"/>
  <c r="AP22"/>
  <c r="AQ22"/>
  <c r="AR22"/>
  <c r="AS22"/>
  <c r="AT22"/>
  <c r="AU22"/>
  <c r="L24"/>
  <c r="M24"/>
  <c r="AC24"/>
  <c r="AD24"/>
  <c r="AH24"/>
  <c r="AI24"/>
  <c r="AJ24"/>
  <c r="AK24"/>
  <c r="AL24"/>
  <c r="AM24"/>
  <c r="AN24"/>
  <c r="AO24"/>
  <c r="AP24"/>
  <c r="AQ24"/>
  <c r="AR24"/>
  <c r="AS24"/>
  <c r="AT24"/>
  <c r="AU24"/>
  <c r="L26"/>
  <c r="M26"/>
  <c r="AC26"/>
  <c r="AD26"/>
  <c r="AH26"/>
  <c r="AI26"/>
  <c r="AJ26"/>
  <c r="AK26"/>
  <c r="AL26"/>
  <c r="AM26"/>
  <c r="AN26"/>
  <c r="AO26"/>
  <c r="AP26"/>
  <c r="AQ26"/>
  <c r="AR26"/>
  <c r="AS26"/>
  <c r="AT26"/>
  <c r="AU26"/>
  <c r="L27"/>
  <c r="M27"/>
  <c r="AC27"/>
  <c r="AD27"/>
  <c r="AH27"/>
  <c r="AI27"/>
  <c r="AI28" s="1"/>
  <c r="AJ27"/>
  <c r="AK27"/>
  <c r="AL27"/>
  <c r="AM27"/>
  <c r="AN27"/>
  <c r="AO27"/>
  <c r="AP27"/>
  <c r="AQ27"/>
  <c r="AR27"/>
  <c r="AS27"/>
  <c r="AT27"/>
  <c r="AU27"/>
  <c r="J28"/>
  <c r="K28"/>
  <c r="L28"/>
  <c r="Q28"/>
  <c r="R28"/>
  <c r="S28"/>
  <c r="T28"/>
  <c r="U28"/>
  <c r="V28"/>
  <c r="W28"/>
  <c r="X28"/>
  <c r="Y28"/>
  <c r="Z28"/>
  <c r="AA28"/>
  <c r="AB28"/>
  <c r="AC28"/>
  <c r="AD28"/>
  <c r="AP28"/>
  <c r="AQ28"/>
  <c r="AR28"/>
  <c r="AS28"/>
  <c r="L30"/>
  <c r="M30"/>
  <c r="AC30"/>
  <c r="AD30"/>
  <c r="AH30"/>
  <c r="AI30"/>
  <c r="AJ30"/>
  <c r="AK30"/>
  <c r="AL30"/>
  <c r="AM30"/>
  <c r="AN30"/>
  <c r="AO30"/>
  <c r="AP30"/>
  <c r="AQ30"/>
  <c r="AR30"/>
  <c r="AS30"/>
  <c r="L32"/>
  <c r="M32"/>
  <c r="AC32"/>
  <c r="AD32"/>
  <c r="AH32"/>
  <c r="AI32"/>
  <c r="AJ32"/>
  <c r="AK32"/>
  <c r="AK37" s="1"/>
  <c r="AL32"/>
  <c r="AM32"/>
  <c r="AN32"/>
  <c r="AO32"/>
  <c r="AP32"/>
  <c r="AQ32"/>
  <c r="AR32"/>
  <c r="AS32"/>
  <c r="L33"/>
  <c r="M33"/>
  <c r="AC33"/>
  <c r="AD33"/>
  <c r="AH33"/>
  <c r="AI33"/>
  <c r="AJ33"/>
  <c r="AK33"/>
  <c r="AL33"/>
  <c r="AM33"/>
  <c r="AN33"/>
  <c r="AO33"/>
  <c r="AP33"/>
  <c r="AQ33"/>
  <c r="AR33"/>
  <c r="AS33"/>
  <c r="AS37" s="1"/>
  <c r="AT33"/>
  <c r="L34"/>
  <c r="M34"/>
  <c r="AC34"/>
  <c r="AD34"/>
  <c r="AH34"/>
  <c r="AI34"/>
  <c r="AJ34"/>
  <c r="AK34"/>
  <c r="AL34"/>
  <c r="AM34"/>
  <c r="AN34"/>
  <c r="AO34"/>
  <c r="AP34"/>
  <c r="AQ34"/>
  <c r="AR34"/>
  <c r="AS34"/>
  <c r="L35"/>
  <c r="M35"/>
  <c r="AC35"/>
  <c r="AD35"/>
  <c r="AH35"/>
  <c r="AI35"/>
  <c r="AJ35"/>
  <c r="AK35"/>
  <c r="AL35"/>
  <c r="AM35"/>
  <c r="AN35"/>
  <c r="AO35"/>
  <c r="AP35"/>
  <c r="AQ35"/>
  <c r="AR35"/>
  <c r="AS35"/>
  <c r="AT35"/>
  <c r="AU35"/>
  <c r="L36"/>
  <c r="M36"/>
  <c r="AC36"/>
  <c r="AD36"/>
  <c r="AH36"/>
  <c r="AI36"/>
  <c r="AJ36"/>
  <c r="AJ37" s="1"/>
  <c r="AK36"/>
  <c r="AL36"/>
  <c r="AM36"/>
  <c r="AN36"/>
  <c r="AO36"/>
  <c r="AP36"/>
  <c r="AQ36"/>
  <c r="AR36"/>
  <c r="AS36"/>
  <c r="I37"/>
  <c r="J37"/>
  <c r="K37"/>
  <c r="Q37"/>
  <c r="R37"/>
  <c r="S37"/>
  <c r="T37"/>
  <c r="U37"/>
  <c r="V37"/>
  <c r="W37"/>
  <c r="X37"/>
  <c r="Y37"/>
  <c r="Z37"/>
  <c r="AA37"/>
  <c r="AB37"/>
  <c r="AD37" s="1"/>
  <c r="AC37"/>
  <c r="AP37"/>
  <c r="L39"/>
  <c r="M39"/>
  <c r="AI39"/>
  <c r="AK39"/>
  <c r="AL39"/>
  <c r="AM39"/>
  <c r="AN39"/>
  <c r="AO39"/>
  <c r="AP39"/>
  <c r="AQ39"/>
  <c r="AR39"/>
  <c r="AS39"/>
  <c r="L40"/>
  <c r="M40"/>
  <c r="AH40"/>
  <c r="AI40"/>
  <c r="AJ40"/>
  <c r="AK40"/>
  <c r="AL40"/>
  <c r="AM40"/>
  <c r="AN40"/>
  <c r="AO40"/>
  <c r="AP40"/>
  <c r="AQ40"/>
  <c r="AR40"/>
  <c r="AS40"/>
  <c r="L41"/>
  <c r="M41"/>
  <c r="AH41"/>
  <c r="AI41"/>
  <c r="AJ41"/>
  <c r="AK41"/>
  <c r="AL41"/>
  <c r="AM41"/>
  <c r="AN41"/>
  <c r="AO41"/>
  <c r="AP41"/>
  <c r="AQ41"/>
  <c r="AR41"/>
  <c r="AS41"/>
  <c r="AT41"/>
  <c r="AU41"/>
  <c r="L42"/>
  <c r="M42"/>
  <c r="AH42"/>
  <c r="AI42"/>
  <c r="AJ42"/>
  <c r="AK42"/>
  <c r="AL42"/>
  <c r="AM42"/>
  <c r="AN42"/>
  <c r="AO42"/>
  <c r="AP42"/>
  <c r="AQ42"/>
  <c r="AR42"/>
  <c r="AS42"/>
  <c r="AT42"/>
  <c r="AU42"/>
  <c r="L43"/>
  <c r="M43"/>
  <c r="AH43"/>
  <c r="AI43"/>
  <c r="AJ43"/>
  <c r="AK43"/>
  <c r="AL43"/>
  <c r="AM43"/>
  <c r="AN43"/>
  <c r="AO43"/>
  <c r="AP43"/>
  <c r="AQ43"/>
  <c r="AR43"/>
  <c r="AS43"/>
  <c r="AT43"/>
  <c r="L44"/>
  <c r="M44"/>
  <c r="AH44"/>
  <c r="AI44"/>
  <c r="AJ44"/>
  <c r="AK44"/>
  <c r="AL44"/>
  <c r="AM44"/>
  <c r="AN44"/>
  <c r="AO44"/>
  <c r="AP44"/>
  <c r="AQ44"/>
  <c r="AR44"/>
  <c r="AS44"/>
  <c r="AT44"/>
  <c r="AU44"/>
  <c r="L45"/>
  <c r="M45"/>
  <c r="AH45"/>
  <c r="AI45"/>
  <c r="AJ45"/>
  <c r="AK45"/>
  <c r="AL45"/>
  <c r="AM45"/>
  <c r="AN45"/>
  <c r="AO45"/>
  <c r="AP45"/>
  <c r="AQ45"/>
  <c r="AR45"/>
  <c r="AS45"/>
  <c r="AT45"/>
  <c r="AU45"/>
  <c r="L46"/>
  <c r="M46"/>
  <c r="AH46"/>
  <c r="AI46"/>
  <c r="AU46" s="1"/>
  <c r="AJ46"/>
  <c r="AK46"/>
  <c r="AL46"/>
  <c r="AM46"/>
  <c r="AN46"/>
  <c r="AO46"/>
  <c r="AP46"/>
  <c r="AQ46"/>
  <c r="AR46"/>
  <c r="AS46"/>
  <c r="L47"/>
  <c r="M47"/>
  <c r="AH47"/>
  <c r="AI47"/>
  <c r="AJ47"/>
  <c r="AK47"/>
  <c r="AL47"/>
  <c r="AM47"/>
  <c r="AN47"/>
  <c r="AO47"/>
  <c r="AP47"/>
  <c r="AQ47"/>
  <c r="AR47"/>
  <c r="AS47"/>
  <c r="I48"/>
  <c r="J48"/>
  <c r="L48" s="1"/>
  <c r="K48"/>
  <c r="Q48"/>
  <c r="R48"/>
  <c r="S48"/>
  <c r="T48"/>
  <c r="U48"/>
  <c r="V48"/>
  <c r="W48"/>
  <c r="X48"/>
  <c r="Y48"/>
  <c r="Z48"/>
  <c r="AA48"/>
  <c r="AA89" s="1"/>
  <c r="AB48"/>
  <c r="L50"/>
  <c r="M50"/>
  <c r="AH50"/>
  <c r="AI50"/>
  <c r="AJ50"/>
  <c r="AK50"/>
  <c r="AL50"/>
  <c r="AM50"/>
  <c r="AN50"/>
  <c r="AO50"/>
  <c r="AP50"/>
  <c r="AQ50"/>
  <c r="AR50"/>
  <c r="AS50"/>
  <c r="AT50"/>
  <c r="AU50"/>
  <c r="L51"/>
  <c r="M51"/>
  <c r="AH51"/>
  <c r="AI51"/>
  <c r="AJ51"/>
  <c r="AK51"/>
  <c r="AL51"/>
  <c r="AM51"/>
  <c r="AN51"/>
  <c r="AO51"/>
  <c r="AP51"/>
  <c r="AQ51"/>
  <c r="AR51"/>
  <c r="AS51"/>
  <c r="AT51"/>
  <c r="AU51"/>
  <c r="L52"/>
  <c r="M52"/>
  <c r="AH52"/>
  <c r="AI52"/>
  <c r="AJ52"/>
  <c r="AK52"/>
  <c r="AL52"/>
  <c r="AM52"/>
  <c r="AN52"/>
  <c r="AO52"/>
  <c r="AP52"/>
  <c r="AQ52"/>
  <c r="AR52"/>
  <c r="AS52"/>
  <c r="AT52"/>
  <c r="AU52"/>
  <c r="L53"/>
  <c r="M53"/>
  <c r="AH53"/>
  <c r="AI53"/>
  <c r="AJ53"/>
  <c r="AK53"/>
  <c r="AL53"/>
  <c r="AM53"/>
  <c r="AN53"/>
  <c r="AO53"/>
  <c r="AP53"/>
  <c r="AQ53"/>
  <c r="AR53"/>
  <c r="AS53"/>
  <c r="AT53"/>
  <c r="AU53"/>
  <c r="AD55"/>
  <c r="L57"/>
  <c r="M57"/>
  <c r="AC57"/>
  <c r="AD57"/>
  <c r="AH57"/>
  <c r="AI57"/>
  <c r="AJ57"/>
  <c r="AK57"/>
  <c r="AL57"/>
  <c r="AM57"/>
  <c r="AN57"/>
  <c r="AO57"/>
  <c r="AP57"/>
  <c r="AQ57"/>
  <c r="AR57"/>
  <c r="AS57"/>
  <c r="AT57"/>
  <c r="AU57"/>
  <c r="L58"/>
  <c r="M58"/>
  <c r="AC58"/>
  <c r="AD58"/>
  <c r="AH58"/>
  <c r="AI58"/>
  <c r="AJ58"/>
  <c r="AK58"/>
  <c r="AL58"/>
  <c r="AM58"/>
  <c r="AN58"/>
  <c r="AO58"/>
  <c r="AP58"/>
  <c r="AQ58"/>
  <c r="AR58"/>
  <c r="AS58"/>
  <c r="AT58"/>
  <c r="AU58"/>
  <c r="L59"/>
  <c r="M59"/>
  <c r="AC59"/>
  <c r="AD59"/>
  <c r="AH59"/>
  <c r="AI59"/>
  <c r="AJ59"/>
  <c r="AK59"/>
  <c r="AL59"/>
  <c r="AL60" s="1"/>
  <c r="AM59"/>
  <c r="AN59"/>
  <c r="AO59"/>
  <c r="AP59"/>
  <c r="AQ59"/>
  <c r="AR59"/>
  <c r="AS59"/>
  <c r="AT59"/>
  <c r="AU59"/>
  <c r="I60"/>
  <c r="K60"/>
  <c r="AC60"/>
  <c r="AD60"/>
  <c r="AJ60"/>
  <c r="AM60"/>
  <c r="AN60"/>
  <c r="AO60"/>
  <c r="AP60"/>
  <c r="AQ60"/>
  <c r="AR60"/>
  <c r="AS60"/>
  <c r="L62"/>
  <c r="M62"/>
  <c r="AC62"/>
  <c r="AD62"/>
  <c r="AH62"/>
  <c r="AI62"/>
  <c r="AJ62"/>
  <c r="AK62"/>
  <c r="AL62"/>
  <c r="AM62"/>
  <c r="AN62"/>
  <c r="AO62"/>
  <c r="AP62"/>
  <c r="AQ62"/>
  <c r="AR62"/>
  <c r="AS62"/>
  <c r="AT62"/>
  <c r="AU62"/>
  <c r="L64"/>
  <c r="M64"/>
  <c r="AH64"/>
  <c r="AI64"/>
  <c r="AJ64"/>
  <c r="AK64"/>
  <c r="AL64"/>
  <c r="AM64"/>
  <c r="AN64"/>
  <c r="AO64"/>
  <c r="AP64"/>
  <c r="AQ64"/>
  <c r="AR64"/>
  <c r="AS64"/>
  <c r="L65"/>
  <c r="M65"/>
  <c r="AH65"/>
  <c r="AI65"/>
  <c r="AJ65"/>
  <c r="AK65"/>
  <c r="AL65"/>
  <c r="AM65"/>
  <c r="AN65"/>
  <c r="AN66" s="1"/>
  <c r="AO65"/>
  <c r="AP65"/>
  <c r="AQ65"/>
  <c r="AR65"/>
  <c r="AR66" s="1"/>
  <c r="AS65"/>
  <c r="I66"/>
  <c r="J66"/>
  <c r="K66"/>
  <c r="M66"/>
  <c r="Q66"/>
  <c r="R66"/>
  <c r="S66"/>
  <c r="T66"/>
  <c r="U66"/>
  <c r="V66"/>
  <c r="W66"/>
  <c r="X66"/>
  <c r="Y66"/>
  <c r="Z66"/>
  <c r="AA66"/>
  <c r="AB66"/>
  <c r="L68"/>
  <c r="M68"/>
  <c r="AC68"/>
  <c r="AD68"/>
  <c r="AH68"/>
  <c r="AI68"/>
  <c r="AJ68"/>
  <c r="AK68"/>
  <c r="AL68"/>
  <c r="AM68"/>
  <c r="AN68"/>
  <c r="AO68"/>
  <c r="AP68"/>
  <c r="AQ68"/>
  <c r="AR68"/>
  <c r="AT68" s="1"/>
  <c r="AS68"/>
  <c r="L69"/>
  <c r="M69"/>
  <c r="AC69"/>
  <c r="AD69"/>
  <c r="AH69"/>
  <c r="AI69"/>
  <c r="AJ69"/>
  <c r="AK69"/>
  <c r="AL69"/>
  <c r="AM69"/>
  <c r="AN69"/>
  <c r="AO69"/>
  <c r="AP69"/>
  <c r="AQ69"/>
  <c r="AR69"/>
  <c r="AS69"/>
  <c r="AT69"/>
  <c r="AU69"/>
  <c r="L70"/>
  <c r="M70"/>
  <c r="AC70"/>
  <c r="AD70"/>
  <c r="AH70"/>
  <c r="AI70"/>
  <c r="AJ70"/>
  <c r="AK70"/>
  <c r="AL70"/>
  <c r="AM70"/>
  <c r="AN70"/>
  <c r="AO70"/>
  <c r="AP70"/>
  <c r="AQ70"/>
  <c r="AR70"/>
  <c r="AS70"/>
  <c r="AT70"/>
  <c r="AU70"/>
  <c r="L71"/>
  <c r="M71"/>
  <c r="AC71"/>
  <c r="AD71"/>
  <c r="AH71"/>
  <c r="AI71"/>
  <c r="AJ71"/>
  <c r="AK71"/>
  <c r="AL71"/>
  <c r="AM71"/>
  <c r="AN71"/>
  <c r="AO71"/>
  <c r="AP71"/>
  <c r="AP72" s="1"/>
  <c r="AQ71"/>
  <c r="AR71"/>
  <c r="AS71"/>
  <c r="AT71"/>
  <c r="AU71"/>
  <c r="I72"/>
  <c r="J72"/>
  <c r="K72"/>
  <c r="Q72"/>
  <c r="R72"/>
  <c r="S72"/>
  <c r="S89" s="1"/>
  <c r="T72"/>
  <c r="U72"/>
  <c r="U89" s="1"/>
  <c r="V72"/>
  <c r="V89" s="1"/>
  <c r="W72"/>
  <c r="X72"/>
  <c r="Y72"/>
  <c r="Z72"/>
  <c r="AA72"/>
  <c r="AB72"/>
  <c r="AR72"/>
  <c r="L74"/>
  <c r="M74"/>
  <c r="AH74"/>
  <c r="AI74"/>
  <c r="AJ74"/>
  <c r="AK74"/>
  <c r="AL74"/>
  <c r="AM74"/>
  <c r="AN74"/>
  <c r="AO74"/>
  <c r="AP74"/>
  <c r="AQ74"/>
  <c r="AR74"/>
  <c r="AS74"/>
  <c r="AT74"/>
  <c r="AU74"/>
  <c r="L76"/>
  <c r="M76"/>
  <c r="AC76"/>
  <c r="AD76"/>
  <c r="AH76"/>
  <c r="AI76"/>
  <c r="AJ76"/>
  <c r="AK76"/>
  <c r="AL76"/>
  <c r="AM76"/>
  <c r="AN76"/>
  <c r="AO76"/>
  <c r="AP76"/>
  <c r="AQ76"/>
  <c r="AR76"/>
  <c r="AS76"/>
  <c r="L78"/>
  <c r="M78"/>
  <c r="AC78"/>
  <c r="AD78"/>
  <c r="AH78"/>
  <c r="AI78"/>
  <c r="AJ78"/>
  <c r="AK78"/>
  <c r="AL78"/>
  <c r="AM78"/>
  <c r="AN78"/>
  <c r="AT78" s="1"/>
  <c r="AO78"/>
  <c r="AP78"/>
  <c r="AQ78"/>
  <c r="AR78"/>
  <c r="AS78"/>
  <c r="L80"/>
  <c r="M80"/>
  <c r="AC80"/>
  <c r="AD80"/>
  <c r="AH80"/>
  <c r="AI80"/>
  <c r="AJ80"/>
  <c r="AK80"/>
  <c r="AL80"/>
  <c r="AM80"/>
  <c r="AN80"/>
  <c r="AO80"/>
  <c r="AP80"/>
  <c r="AQ80"/>
  <c r="AR80"/>
  <c r="AS80"/>
  <c r="L82"/>
  <c r="M82"/>
  <c r="AC82"/>
  <c r="AD82"/>
  <c r="AH82"/>
  <c r="AT82" s="1"/>
  <c r="AI82"/>
  <c r="AJ82"/>
  <c r="AK82"/>
  <c r="AL82"/>
  <c r="AM82"/>
  <c r="AN82"/>
  <c r="AO82"/>
  <c r="AP82"/>
  <c r="AQ82"/>
  <c r="AR82"/>
  <c r="AS82"/>
  <c r="L84"/>
  <c r="M84"/>
  <c r="AC84"/>
  <c r="AD84"/>
  <c r="AH84"/>
  <c r="AI84"/>
  <c r="AJ84"/>
  <c r="AK84"/>
  <c r="AL84"/>
  <c r="AM84"/>
  <c r="AN84"/>
  <c r="AO84"/>
  <c r="AP84"/>
  <c r="AQ84"/>
  <c r="AR84"/>
  <c r="AS84"/>
  <c r="L85"/>
  <c r="M85"/>
  <c r="AC85"/>
  <c r="AD85"/>
  <c r="AH85"/>
  <c r="AI85"/>
  <c r="AJ85"/>
  <c r="AK85"/>
  <c r="AL85"/>
  <c r="AM85"/>
  <c r="AN85"/>
  <c r="AO85"/>
  <c r="AP85"/>
  <c r="AQ85"/>
  <c r="AR85"/>
  <c r="AS85"/>
  <c r="L86"/>
  <c r="M86"/>
  <c r="AC86"/>
  <c r="AD86"/>
  <c r="AH86"/>
  <c r="AI86"/>
  <c r="AJ86"/>
  <c r="AK86"/>
  <c r="AL86"/>
  <c r="AM86"/>
  <c r="AN86"/>
  <c r="AO86"/>
  <c r="AP86"/>
  <c r="AQ86"/>
  <c r="AR86"/>
  <c r="AS86"/>
  <c r="R89"/>
  <c r="AN72"/>
  <c r="AL87"/>
  <c r="L66"/>
  <c r="AH66"/>
  <c r="AL15"/>
  <c r="AM15"/>
  <c r="AO15"/>
  <c r="AT30"/>
  <c r="AI48"/>
  <c r="AU43"/>
  <c r="AU39"/>
  <c r="AU8"/>
  <c r="AU7"/>
  <c r="AD87"/>
  <c r="AT36"/>
  <c r="AM66"/>
  <c r="AD66"/>
  <c r="AC66"/>
  <c r="AD48"/>
  <c r="AC48"/>
  <c r="AT46"/>
  <c r="AH48"/>
  <c r="AU9"/>
  <c r="AT8"/>
  <c r="AK15"/>
  <c r="AU36"/>
  <c r="AO37"/>
  <c r="AO72"/>
  <c r="AK72"/>
  <c r="AU30"/>
  <c r="AR37"/>
  <c r="AQ37"/>
  <c r="M72"/>
  <c r="AO66"/>
  <c r="AM37"/>
  <c r="AU84"/>
  <c r="AK60"/>
  <c r="M60"/>
  <c r="AU12"/>
  <c r="AI60"/>
  <c r="AI66"/>
  <c r="AU65"/>
  <c r="AN37"/>
  <c r="AL72"/>
  <c r="AT65"/>
  <c r="AL37"/>
  <c r="L37"/>
  <c r="AT32"/>
  <c r="AI87"/>
  <c r="L72"/>
  <c r="AJ66"/>
  <c r="AJ15"/>
  <c r="L87"/>
  <c r="AH72"/>
  <c r="AR15"/>
  <c r="T89" l="1"/>
  <c r="AT18"/>
  <c r="AQ66"/>
  <c r="Z89"/>
  <c r="Y89"/>
  <c r="AL66"/>
  <c r="X89"/>
  <c r="AT64"/>
  <c r="AB89"/>
  <c r="AU32"/>
  <c r="AU33"/>
  <c r="AN15"/>
  <c r="AM87"/>
  <c r="AU78"/>
  <c r="M37"/>
  <c r="AU47"/>
  <c r="M15"/>
  <c r="AI37"/>
  <c r="AU37" s="1"/>
  <c r="M48"/>
  <c r="AI15"/>
  <c r="AN87"/>
  <c r="L60"/>
  <c r="AH37"/>
  <c r="AT34"/>
  <c r="L15"/>
  <c r="AH15"/>
  <c r="AT47"/>
  <c r="AR48"/>
  <c r="AN48"/>
  <c r="AL48"/>
  <c r="AJ48"/>
  <c r="AQ48"/>
  <c r="AO48"/>
  <c r="AM48"/>
  <c r="AS55"/>
  <c r="AR55"/>
  <c r="AU11"/>
  <c r="AJ55"/>
  <c r="AH55"/>
  <c r="L55"/>
  <c r="L89" s="1"/>
  <c r="J89"/>
  <c r="D89"/>
  <c r="H89"/>
  <c r="AT80"/>
  <c r="AT86"/>
  <c r="AJ87"/>
  <c r="AR87"/>
  <c r="AR89" s="1"/>
  <c r="AP87"/>
  <c r="AT85"/>
  <c r="AH87"/>
  <c r="AT84"/>
  <c r="AT37"/>
  <c r="AU34"/>
  <c r="AP55"/>
  <c r="AN55"/>
  <c r="AN89" s="1"/>
  <c r="AL55"/>
  <c r="AQ55"/>
  <c r="AS48"/>
  <c r="AP48"/>
  <c r="AU40"/>
  <c r="AL28"/>
  <c r="AJ28"/>
  <c r="AT14"/>
  <c r="AT13"/>
  <c r="AT15"/>
  <c r="AU13"/>
  <c r="AU14"/>
  <c r="AT11"/>
  <c r="M28"/>
  <c r="AO87"/>
  <c r="AU82"/>
  <c r="AU76"/>
  <c r="AO55"/>
  <c r="AO89" s="1"/>
  <c r="AO28"/>
  <c r="K89"/>
  <c r="AU64"/>
  <c r="AM55"/>
  <c r="AM28"/>
  <c r="I89"/>
  <c r="AU86"/>
  <c r="AU85"/>
  <c r="AK87"/>
  <c r="AU80"/>
  <c r="AU68"/>
  <c r="AK66"/>
  <c r="AU66" s="1"/>
  <c r="AU60"/>
  <c r="AK55"/>
  <c r="M55"/>
  <c r="G89"/>
  <c r="AK48"/>
  <c r="AK28"/>
  <c r="AU28" s="1"/>
  <c r="AU20"/>
  <c r="AU10"/>
  <c r="AI55"/>
  <c r="E89"/>
  <c r="M87"/>
  <c r="AT55"/>
  <c r="AT40"/>
  <c r="AT39"/>
  <c r="AN28"/>
  <c r="AT12"/>
  <c r="AT76"/>
  <c r="AH28"/>
  <c r="AH20"/>
  <c r="AT20" s="1"/>
  <c r="AT9"/>
  <c r="AH60"/>
  <c r="AT60" s="1"/>
  <c r="AS87"/>
  <c r="AQ87"/>
  <c r="AQ89" s="1"/>
  <c r="AC55"/>
  <c r="AT10"/>
  <c r="AM72"/>
  <c r="AS66"/>
  <c r="AP66"/>
  <c r="AT66" s="1"/>
  <c r="Q89"/>
  <c r="AU15"/>
  <c r="AT7"/>
  <c r="AS72"/>
  <c r="AS89" s="1"/>
  <c r="AQ72"/>
  <c r="W89"/>
  <c r="AJ72"/>
  <c r="AM89"/>
  <c r="AD72"/>
  <c r="AD89" s="1"/>
  <c r="AC72"/>
  <c r="AI72"/>
  <c r="AC87"/>
  <c r="AL89"/>
  <c r="AP89" l="1"/>
  <c r="AU48"/>
  <c r="M89"/>
  <c r="AT48"/>
  <c r="AT28"/>
  <c r="AJ89"/>
  <c r="AU72"/>
  <c r="AC89"/>
  <c r="AK89"/>
  <c r="AU55"/>
  <c r="AT87"/>
  <c r="AU87"/>
  <c r="AH89"/>
  <c r="AT72"/>
  <c r="AI89"/>
  <c r="AU89" l="1"/>
  <c r="AT89"/>
</calcChain>
</file>

<file path=xl/sharedStrings.xml><?xml version="1.0" encoding="utf-8"?>
<sst xmlns="http://schemas.openxmlformats.org/spreadsheetml/2006/main" count="384" uniqueCount="82">
  <si>
    <t>ABSOLUTOS</t>
  </si>
  <si>
    <t>JUVENILES</t>
  </si>
  <si>
    <t>CADETES</t>
  </si>
  <si>
    <t>TOTALES</t>
  </si>
  <si>
    <t>E</t>
  </si>
  <si>
    <t>L</t>
  </si>
  <si>
    <t>Almería</t>
  </si>
  <si>
    <t>Cádiz</t>
  </si>
  <si>
    <t>Córdoba</t>
  </si>
  <si>
    <t>Granada</t>
  </si>
  <si>
    <t>ANDALUCIA</t>
  </si>
  <si>
    <t>Huelva</t>
  </si>
  <si>
    <t>Jaen</t>
  </si>
  <si>
    <t>Málaga</t>
  </si>
  <si>
    <t>Sevilla</t>
  </si>
  <si>
    <t>TOTAL</t>
  </si>
  <si>
    <t>Huesca</t>
  </si>
  <si>
    <t>ARAGON</t>
  </si>
  <si>
    <t>Teruel</t>
  </si>
  <si>
    <t>Zaragoza</t>
  </si>
  <si>
    <t>ASTURIAS</t>
  </si>
  <si>
    <t>BALEARES</t>
  </si>
  <si>
    <t>Las Palmas</t>
  </si>
  <si>
    <t>CANARIA</t>
  </si>
  <si>
    <t>Tenerife</t>
  </si>
  <si>
    <t>CANTABRIA</t>
  </si>
  <si>
    <t>Albacete</t>
  </si>
  <si>
    <t>Ciudad Real</t>
  </si>
  <si>
    <t>Cuenca</t>
  </si>
  <si>
    <t>Toledo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</si>
  <si>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</si>
  <si>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</si>
  <si>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</si>
  <si>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</si>
  <si>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</si>
  <si>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</si>
  <si>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</si>
  <si>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</si>
  <si>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</si>
  <si>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Barcelona</t>
  </si>
  <si>
    <t>Gerona</t>
  </si>
  <si>
    <t>CATALUÑA</t>
  </si>
  <si>
    <t>Lérida</t>
  </si>
  <si>
    <t>Tarragona</t>
  </si>
  <si>
    <t>Alicante</t>
  </si>
  <si>
    <t>Castellón</t>
  </si>
  <si>
    <t>Valencia</t>
  </si>
  <si>
    <t>CEUTA</t>
  </si>
  <si>
    <t>Badajoz</t>
  </si>
  <si>
    <t>EXTREMADURA</t>
  </si>
  <si>
    <t>Caceres</t>
  </si>
  <si>
    <t>La Coruña</t>
  </si>
  <si>
    <t>Lugo</t>
  </si>
  <si>
    <t>GALICIA</t>
  </si>
  <si>
    <t>Orense</t>
  </si>
  <si>
    <t>Pontevedra</t>
  </si>
  <si>
    <t>LA RIOJA</t>
  </si>
  <si>
    <t>MADRID</t>
  </si>
  <si>
    <t>MELILLA</t>
  </si>
  <si>
    <t>MURCIA</t>
  </si>
  <si>
    <t>NAVARRA</t>
  </si>
  <si>
    <t>Alava</t>
  </si>
  <si>
    <t>PAIS VASCO</t>
  </si>
  <si>
    <t>Guipúzcoa</t>
  </si>
  <si>
    <t>Vizcaya</t>
  </si>
  <si>
    <t>INFANTILES</t>
  </si>
  <si>
    <t>ALEVINES</t>
  </si>
  <si>
    <t>BENJAMINES</t>
  </si>
  <si>
    <t>Provincias</t>
  </si>
  <si>
    <t>Guadalajara</t>
  </si>
  <si>
    <t>REAL FEDERACIÓN ESPAÑOLA DE VOLEIBOL</t>
  </si>
  <si>
    <t>Federaciones
Autonómicas</t>
  </si>
  <si>
    <t>CASTILLA
Y LEÓN</t>
  </si>
  <si>
    <t>CASTILLA
 LA MANCHA</t>
  </si>
  <si>
    <t>COMUNIDAD
VALENCIANA</t>
  </si>
  <si>
    <t>CASTILLA
LA MANCHA</t>
  </si>
  <si>
    <t>Andorra</t>
  </si>
  <si>
    <t>CuentaDeCJug_CodCategoria</t>
  </si>
  <si>
    <r>
      <t xml:space="preserve">RESUMEN ESTADÍSTICO DE EQUIPOS Y LICENCIAS MASCULINAS </t>
    </r>
    <r>
      <rPr>
        <b/>
        <sz val="12"/>
        <color indexed="61"/>
        <rFont val="Century Gothic"/>
        <family val="2"/>
      </rPr>
      <t>DEPORTE ESCOLAR</t>
    </r>
    <r>
      <rPr>
        <b/>
        <sz val="12"/>
        <color indexed="62"/>
        <rFont val="Century Gothic"/>
        <family val="2"/>
      </rPr>
      <t xml:space="preserve">
TEMPORADA 2013/2014</t>
    </r>
  </si>
  <si>
    <r>
      <t xml:space="preserve">RESUMEN ESTADÍSTICO DE EQUIPOS Y LICENCIAS MASCULINAS </t>
    </r>
    <r>
      <rPr>
        <b/>
        <sz val="12"/>
        <color indexed="61"/>
        <rFont val="Century Gothic"/>
        <family val="2"/>
      </rPr>
      <t>- TOTALES -</t>
    </r>
    <r>
      <rPr>
        <b/>
        <sz val="12"/>
        <color indexed="62"/>
        <rFont val="Century Gothic"/>
        <family val="2"/>
      </rPr>
      <t xml:space="preserve">
TEMPORADA 2013/2014</t>
    </r>
  </si>
  <si>
    <r>
      <t xml:space="preserve">RESUMEN ESTADÍSTICO DE EQUIPOS Y LICENCIAS MASCULINAS </t>
    </r>
    <r>
      <rPr>
        <b/>
        <sz val="12"/>
        <color indexed="61"/>
        <rFont val="Century Gothic"/>
        <family val="2"/>
      </rPr>
      <t>DEPORTE FEDERADO</t>
    </r>
    <r>
      <rPr>
        <b/>
        <sz val="12"/>
        <color indexed="62"/>
        <rFont val="Century Gothic"/>
        <family val="2"/>
      </rPr>
      <t xml:space="preserve">
TEMPORADA 2013/2014</t>
    </r>
  </si>
  <si>
    <t>SIN DATOS DE LA COMUNIDAD AUTÓNOMA</t>
  </si>
</sst>
</file>

<file path=xl/styles.xml><?xml version="1.0" encoding="utf-8"?>
<styleSheet xmlns="http://schemas.openxmlformats.org/spreadsheetml/2006/main">
  <fonts count="16">
    <font>
      <sz val="10"/>
      <name val="MS Sans Serif"/>
    </font>
    <font>
      <sz val="8"/>
      <name val="MS Sans Serif"/>
      <family val="2"/>
    </font>
    <font>
      <b/>
      <sz val="8"/>
      <name val="MS Sans Serif"/>
      <family val="2"/>
    </font>
    <font>
      <b/>
      <sz val="12"/>
      <color indexed="62"/>
      <name val="Century Gothic"/>
      <family val="2"/>
    </font>
    <font>
      <b/>
      <sz val="10"/>
      <color indexed="62"/>
      <name val="Century Gothic"/>
      <family val="2"/>
    </font>
    <font>
      <sz val="10"/>
      <color indexed="62"/>
      <name val="Century Gothic"/>
      <family val="2"/>
    </font>
    <font>
      <b/>
      <sz val="20"/>
      <color indexed="62"/>
      <name val="Century Gothic"/>
      <family val="2"/>
    </font>
    <font>
      <b/>
      <sz val="10"/>
      <color indexed="18"/>
      <name val="Century Gothic"/>
      <family val="2"/>
    </font>
    <font>
      <sz val="10"/>
      <color indexed="18"/>
      <name val="Century Gothic"/>
      <family val="2"/>
    </font>
    <font>
      <sz val="8"/>
      <color indexed="18"/>
      <name val="Century Gothic"/>
      <family val="2"/>
    </font>
    <font>
      <b/>
      <sz val="8"/>
      <color indexed="18"/>
      <name val="Century Gothic"/>
      <family val="2"/>
    </font>
    <font>
      <b/>
      <u/>
      <sz val="20"/>
      <color indexed="62"/>
      <name val="Century Gothic"/>
      <family val="2"/>
    </font>
    <font>
      <b/>
      <sz val="12"/>
      <color indexed="61"/>
      <name val="Century Gothic"/>
      <family val="2"/>
    </font>
    <font>
      <i/>
      <sz val="10"/>
      <color indexed="18"/>
      <name val="Century Gothic"/>
      <family val="2"/>
    </font>
    <font>
      <sz val="10"/>
      <color indexed="8"/>
      <name val="Arial"/>
      <family val="2"/>
    </font>
    <font>
      <sz val="10"/>
      <color rgb="FF00008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47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0"/>
      </patternFill>
    </fill>
    <fill>
      <patternFill patternType="solid">
        <fgColor rgb="FFFFFFFF"/>
        <bgColor rgb="FF00000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/>
      <bottom style="medium">
        <color indexed="18"/>
      </bottom>
      <diagonal/>
    </border>
    <border>
      <left/>
      <right style="thin">
        <color indexed="64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1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medium">
        <color indexed="18"/>
      </bottom>
      <diagonal/>
    </border>
    <border>
      <left/>
      <right/>
      <top style="medium">
        <color indexed="18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2"/>
      </right>
      <top style="medium">
        <color indexed="62"/>
      </top>
      <bottom style="thin">
        <color indexed="64"/>
      </bottom>
      <diagonal/>
    </border>
    <border>
      <left style="medium">
        <color indexed="62"/>
      </left>
      <right/>
      <top/>
      <bottom/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thin">
        <color indexed="64"/>
      </left>
      <right style="medium">
        <color indexed="62"/>
      </right>
      <top style="thin">
        <color indexed="64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medium">
        <color indexed="62"/>
      </left>
      <right/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thin">
        <color indexed="64"/>
      </left>
      <right/>
      <top style="medium">
        <color indexed="62"/>
      </top>
      <bottom style="medium">
        <color indexed="62"/>
      </bottom>
      <diagonal/>
    </border>
    <border>
      <left/>
      <right/>
      <top style="medium">
        <color indexed="62"/>
      </top>
      <bottom/>
      <diagonal/>
    </border>
    <border>
      <left style="thin">
        <color indexed="64"/>
      </left>
      <right style="medium">
        <color indexed="18"/>
      </right>
      <top/>
      <bottom style="thin">
        <color indexed="64"/>
      </bottom>
      <diagonal/>
    </border>
    <border>
      <left style="medium">
        <color indexed="18"/>
      </left>
      <right/>
      <top/>
      <bottom/>
      <diagonal/>
    </border>
    <border>
      <left style="thin">
        <color indexed="64"/>
      </left>
      <right style="medium">
        <color indexed="18"/>
      </right>
      <top style="thin">
        <color indexed="64"/>
      </top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n">
        <color indexed="64"/>
      </left>
      <right/>
      <top style="medium">
        <color indexed="18"/>
      </top>
      <bottom style="medium">
        <color indexed="18"/>
      </bottom>
      <diagonal/>
    </border>
    <border>
      <left style="medium">
        <color indexed="18"/>
      </left>
      <right/>
      <top style="medium">
        <color indexed="18"/>
      </top>
      <bottom style="medium">
        <color indexed="18"/>
      </bottom>
      <diagonal/>
    </border>
    <border>
      <left style="thin">
        <color indexed="64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64"/>
      </right>
      <top style="medium">
        <color indexed="18"/>
      </top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18"/>
      </top>
      <bottom/>
      <diagonal/>
    </border>
    <border>
      <left style="medium">
        <color indexed="18"/>
      </left>
      <right style="thin">
        <color indexed="64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thin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18"/>
      </top>
      <bottom style="thin">
        <color indexed="64"/>
      </bottom>
      <diagonal/>
    </border>
    <border>
      <left/>
      <right style="medium">
        <color indexed="18"/>
      </right>
      <top style="medium">
        <color indexed="18"/>
      </top>
      <bottom style="thin">
        <color indexed="64"/>
      </bottom>
      <diagonal/>
    </border>
    <border>
      <left style="medium">
        <color indexed="18"/>
      </left>
      <right/>
      <top style="medium">
        <color indexed="18"/>
      </top>
      <bottom style="thin">
        <color indexed="64"/>
      </bottom>
      <diagonal/>
    </border>
    <border>
      <left style="medium">
        <color indexed="18"/>
      </left>
      <right style="thin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62"/>
      </left>
      <right style="thin">
        <color indexed="64"/>
      </right>
      <top style="medium">
        <color indexed="62"/>
      </top>
      <bottom/>
      <diagonal/>
    </border>
    <border>
      <left style="medium">
        <color indexed="62"/>
      </left>
      <right style="thin">
        <color indexed="64"/>
      </right>
      <top/>
      <bottom/>
      <diagonal/>
    </border>
    <border>
      <left style="medium">
        <color indexed="62"/>
      </left>
      <right style="thin">
        <color indexed="64"/>
      </right>
      <top/>
      <bottom style="medium">
        <color indexed="62"/>
      </bottom>
      <diagonal/>
    </border>
    <border>
      <left style="medium">
        <color indexed="18"/>
      </left>
      <right style="thin">
        <color indexed="64"/>
      </right>
      <top style="medium">
        <color indexed="18"/>
      </top>
      <bottom/>
      <diagonal/>
    </border>
    <border>
      <left style="medium">
        <color indexed="18"/>
      </left>
      <right style="thin">
        <color indexed="64"/>
      </right>
      <top/>
      <bottom/>
      <diagonal/>
    </border>
    <border>
      <left style="medium">
        <color indexed="18"/>
      </left>
      <right style="thin">
        <color indexed="64"/>
      </right>
      <top/>
      <bottom style="medium">
        <color indexed="18"/>
      </bottom>
      <diagonal/>
    </border>
    <border>
      <left/>
      <right style="thin">
        <color indexed="64"/>
      </right>
      <top style="medium">
        <color indexed="62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rgb="FF33339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80"/>
      </top>
      <bottom style="thin">
        <color indexed="64"/>
      </bottom>
      <diagonal/>
    </border>
    <border>
      <left style="thin">
        <color indexed="64"/>
      </left>
      <right/>
      <top style="medium">
        <color indexed="18"/>
      </top>
      <bottom/>
      <diagonal/>
    </border>
    <border>
      <left/>
      <right style="thin">
        <color indexed="64"/>
      </right>
      <top style="medium">
        <color indexed="1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22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2" borderId="0" xfId="0" applyFont="1" applyFill="1"/>
    <xf numFmtId="0" fontId="8" fillId="0" borderId="0" xfId="0" applyFont="1" applyBorder="1"/>
    <xf numFmtId="0" fontId="8" fillId="0" borderId="0" xfId="0" applyFont="1" applyFill="1"/>
    <xf numFmtId="0" fontId="8" fillId="0" borderId="0" xfId="0" applyFont="1" applyFill="1" applyBorder="1" applyAlignment="1">
      <alignment horizontal="centerContinuous"/>
    </xf>
    <xf numFmtId="0" fontId="8" fillId="0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2" borderId="9" xfId="0" quotePrefix="1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Continuous"/>
    </xf>
    <xf numFmtId="0" fontId="5" fillId="0" borderId="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3" borderId="3" xfId="0" applyFont="1" applyFill="1" applyBorder="1" applyAlignment="1">
      <alignment horizontal="centerContinuous"/>
    </xf>
    <xf numFmtId="0" fontId="4" fillId="0" borderId="15" xfId="0" applyFont="1" applyBorder="1" applyAlignment="1">
      <alignment horizontal="centerContinuous"/>
    </xf>
    <xf numFmtId="0" fontId="5" fillId="0" borderId="17" xfId="0" applyFont="1" applyBorder="1" applyAlignment="1">
      <alignment horizontal="center"/>
    </xf>
    <xf numFmtId="0" fontId="4" fillId="3" borderId="21" xfId="0" applyFont="1" applyFill="1" applyBorder="1" applyAlignment="1">
      <alignment horizontal="centerContinuous"/>
    </xf>
    <xf numFmtId="0" fontId="4" fillId="0" borderId="24" xfId="0" applyFont="1" applyBorder="1" applyAlignment="1">
      <alignment horizontal="centerContinuous"/>
    </xf>
    <xf numFmtId="0" fontId="4" fillId="3" borderId="26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5" fillId="0" borderId="55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14" fillId="7" borderId="56" xfId="1" applyFont="1" applyFill="1" applyBorder="1" applyAlignment="1">
      <alignment horizontal="center"/>
    </xf>
    <xf numFmtId="0" fontId="14" fillId="0" borderId="57" xfId="1" applyFont="1" applyFill="1" applyBorder="1" applyAlignment="1">
      <alignment horizontal="right" wrapText="1"/>
    </xf>
    <xf numFmtId="0" fontId="8" fillId="2" borderId="9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15" fillId="0" borderId="58" xfId="0" applyFont="1" applyFill="1" applyBorder="1" applyAlignment="1">
      <alignment horizontal="center"/>
    </xf>
    <xf numFmtId="0" fontId="15" fillId="0" borderId="59" xfId="0" applyFont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8" borderId="9" xfId="0" applyFont="1" applyFill="1" applyBorder="1" applyAlignment="1">
      <alignment horizontal="center"/>
    </xf>
    <xf numFmtId="0" fontId="8" fillId="2" borderId="60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4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29</xdr:row>
      <xdr:rowOff>38100</xdr:rowOff>
    </xdr:from>
    <xdr:to>
      <xdr:col>0</xdr:col>
      <xdr:colOff>85725</xdr:colOff>
      <xdr:row>30</xdr:row>
      <xdr:rowOff>66675</xdr:rowOff>
    </xdr:to>
    <xdr:sp macro="" textlink="">
      <xdr:nvSpPr>
        <xdr:cNvPr id="1769" name="Text Box 17"/>
        <xdr:cNvSpPr txBox="1">
          <a:spLocks noChangeArrowheads="1"/>
        </xdr:cNvSpPr>
      </xdr:nvSpPr>
      <xdr:spPr bwMode="auto">
        <a:xfrm>
          <a:off x="0" y="4981575"/>
          <a:ext cx="8572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247650</xdr:colOff>
      <xdr:row>0</xdr:row>
      <xdr:rowOff>9525</xdr:rowOff>
    </xdr:from>
    <xdr:to>
      <xdr:col>0</xdr:col>
      <xdr:colOff>809625</xdr:colOff>
      <xdr:row>3</xdr:row>
      <xdr:rowOff>104775</xdr:rowOff>
    </xdr:to>
    <xdr:pic>
      <xdr:nvPicPr>
        <xdr:cNvPr id="1770" name="Picture 18" descr="P:\Logos\RFEVB\Escudo RFEVB\Nuevo Logo RFEV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9525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238125</xdr:colOff>
      <xdr:row>0</xdr:row>
      <xdr:rowOff>9525</xdr:rowOff>
    </xdr:from>
    <xdr:to>
      <xdr:col>14</xdr:col>
      <xdr:colOff>800100</xdr:colOff>
      <xdr:row>3</xdr:row>
      <xdr:rowOff>104775</xdr:rowOff>
    </xdr:to>
    <xdr:pic>
      <xdr:nvPicPr>
        <xdr:cNvPr id="1771" name="Picture 19" descr="P:\Logos\RFEVB\Escudo RFEVB\Nuevo Logo RFEV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48850" y="9525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31</xdr:col>
      <xdr:colOff>228600</xdr:colOff>
      <xdr:row>0</xdr:row>
      <xdr:rowOff>9525</xdr:rowOff>
    </xdr:from>
    <xdr:to>
      <xdr:col>31</xdr:col>
      <xdr:colOff>790575</xdr:colOff>
      <xdr:row>3</xdr:row>
      <xdr:rowOff>104775</xdr:rowOff>
    </xdr:to>
    <xdr:pic>
      <xdr:nvPicPr>
        <xdr:cNvPr id="1772" name="Picture 20" descr="P:\Logos\RFEVB\Escudo RFEVB\Nuevo Logo RFEVB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954750" y="9525"/>
          <a:ext cx="5619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5</xdr:col>
      <xdr:colOff>142875</xdr:colOff>
      <xdr:row>65</xdr:row>
      <xdr:rowOff>152400</xdr:rowOff>
    </xdr:from>
    <xdr:ext cx="76200" cy="184439"/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3476625" y="10696575"/>
          <a:ext cx="76200" cy="184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A142"/>
  <sheetViews>
    <sheetView showGridLines="0" tabSelected="1" zoomScaleNormal="100" zoomScaleSheetLayoutView="100" workbookViewId="0">
      <pane xSplit="3" ySplit="6" topLeftCell="O52" activePane="bottomRight" state="frozen"/>
      <selection pane="topRight" activeCell="D1" sqref="D1"/>
      <selection pane="bottomLeft" activeCell="A7" sqref="A7"/>
      <selection pane="bottomRight" activeCell="Q76" sqref="Q76:AB76"/>
    </sheetView>
  </sheetViews>
  <sheetFormatPr baseColWidth="10" defaultRowHeight="13.5"/>
  <cols>
    <col min="1" max="1" width="14.7109375" customWidth="1"/>
    <col min="2" max="2" width="15" style="6" customWidth="1"/>
    <col min="3" max="3" width="15" style="4" hidden="1" customWidth="1"/>
    <col min="4" max="12" width="11.140625" style="2" customWidth="1"/>
    <col min="13" max="13" width="11.140625" style="3" customWidth="1"/>
    <col min="14" max="14" width="3" style="1" customWidth="1"/>
    <col min="15" max="15" width="15.5703125" style="12" customWidth="1"/>
    <col min="16" max="16" width="15" style="6" customWidth="1"/>
    <col min="17" max="27" width="7.42578125" style="6" customWidth="1"/>
    <col min="28" max="28" width="7.140625" style="6" customWidth="1"/>
    <col min="29" max="30" width="7.42578125" style="6" customWidth="1"/>
    <col min="31" max="31" width="2.42578125" style="9" customWidth="1"/>
    <col min="32" max="32" width="15.5703125" style="6" customWidth="1"/>
    <col min="33" max="33" width="15" style="6" customWidth="1"/>
    <col min="34" max="47" width="7.5703125" style="6" customWidth="1"/>
    <col min="48" max="53" width="11.42578125" style="6"/>
  </cols>
  <sheetData>
    <row r="1" spans="1:53" ht="24.75" customHeight="1">
      <c r="C1" s="192" t="s">
        <v>70</v>
      </c>
      <c r="D1" s="192"/>
      <c r="E1" s="192"/>
      <c r="F1" s="192"/>
      <c r="G1" s="192"/>
      <c r="H1" s="192"/>
      <c r="I1" s="192"/>
      <c r="J1" s="192"/>
      <c r="K1" s="192"/>
      <c r="L1" s="192"/>
      <c r="M1" s="192"/>
      <c r="O1" s="11"/>
      <c r="P1" s="192" t="s">
        <v>70</v>
      </c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G1" s="192" t="s">
        <v>70</v>
      </c>
      <c r="AH1" s="202"/>
      <c r="AI1" s="202"/>
      <c r="AJ1" s="202"/>
      <c r="AK1" s="202"/>
      <c r="AL1" s="202"/>
      <c r="AM1" s="202"/>
      <c r="AN1" s="202"/>
      <c r="AO1" s="202"/>
      <c r="AP1" s="202"/>
      <c r="AQ1" s="202"/>
      <c r="AR1" s="202"/>
      <c r="AS1" s="202"/>
      <c r="AT1" s="202"/>
      <c r="AU1" s="202"/>
    </row>
    <row r="2" spans="1:53" ht="42" customHeight="1">
      <c r="C2" s="193" t="s">
        <v>80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P2" s="193" t="s">
        <v>78</v>
      </c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3"/>
      <c r="AB2" s="193"/>
      <c r="AC2" s="193"/>
      <c r="AD2" s="193"/>
      <c r="AG2" s="193" t="s">
        <v>79</v>
      </c>
      <c r="AH2" s="193"/>
      <c r="AI2" s="193"/>
      <c r="AJ2" s="193"/>
      <c r="AK2" s="193"/>
      <c r="AL2" s="193"/>
      <c r="AM2" s="193"/>
      <c r="AN2" s="193"/>
      <c r="AO2" s="193"/>
      <c r="AP2" s="193"/>
      <c r="AQ2" s="193"/>
      <c r="AR2" s="193"/>
      <c r="AS2" s="193"/>
      <c r="AT2" s="193"/>
      <c r="AU2" s="193"/>
    </row>
    <row r="3" spans="1:53" ht="9" customHeight="1">
      <c r="O3" s="10"/>
    </row>
    <row r="4" spans="1:53" ht="13.5" customHeight="1" thickBot="1">
      <c r="B4" s="7"/>
      <c r="C4" s="5"/>
      <c r="D4" s="3"/>
      <c r="E4" s="3"/>
      <c r="F4" s="3"/>
      <c r="G4" s="3"/>
      <c r="H4" s="3"/>
      <c r="I4" s="3"/>
      <c r="J4" s="3"/>
      <c r="K4" s="3"/>
      <c r="L4" s="3"/>
    </row>
    <row r="5" spans="1:53" s="19" customFormat="1" ht="13.5" customHeight="1">
      <c r="A5" s="209" t="s">
        <v>71</v>
      </c>
      <c r="B5" s="14"/>
      <c r="C5" s="197" t="s">
        <v>68</v>
      </c>
      <c r="D5" s="200" t="s">
        <v>0</v>
      </c>
      <c r="E5" s="201"/>
      <c r="F5" s="198" t="s">
        <v>1</v>
      </c>
      <c r="G5" s="201"/>
      <c r="H5" s="198" t="s">
        <v>2</v>
      </c>
      <c r="I5" s="201"/>
      <c r="J5" s="198" t="s">
        <v>65</v>
      </c>
      <c r="K5" s="201"/>
      <c r="L5" s="198" t="s">
        <v>3</v>
      </c>
      <c r="M5" s="199"/>
      <c r="N5" s="16"/>
      <c r="O5" s="195" t="s">
        <v>71</v>
      </c>
      <c r="P5" s="197" t="s">
        <v>68</v>
      </c>
      <c r="Q5" s="203" t="s">
        <v>0</v>
      </c>
      <c r="R5" s="204"/>
      <c r="S5" s="205" t="s">
        <v>1</v>
      </c>
      <c r="T5" s="204"/>
      <c r="U5" s="205" t="s">
        <v>2</v>
      </c>
      <c r="V5" s="204"/>
      <c r="W5" s="205" t="s">
        <v>65</v>
      </c>
      <c r="X5" s="204"/>
      <c r="Y5" s="205" t="s">
        <v>66</v>
      </c>
      <c r="Z5" s="204"/>
      <c r="AA5" s="205" t="s">
        <v>67</v>
      </c>
      <c r="AB5" s="204"/>
      <c r="AC5" s="205" t="s">
        <v>3</v>
      </c>
      <c r="AD5" s="206"/>
      <c r="AE5" s="18"/>
      <c r="AF5" s="195" t="s">
        <v>71</v>
      </c>
      <c r="AG5" s="197" t="s">
        <v>68</v>
      </c>
      <c r="AH5" s="203" t="s">
        <v>0</v>
      </c>
      <c r="AI5" s="204"/>
      <c r="AJ5" s="205" t="s">
        <v>1</v>
      </c>
      <c r="AK5" s="204"/>
      <c r="AL5" s="205" t="s">
        <v>2</v>
      </c>
      <c r="AM5" s="204"/>
      <c r="AN5" s="205" t="s">
        <v>65</v>
      </c>
      <c r="AO5" s="204"/>
      <c r="AP5" s="205" t="s">
        <v>66</v>
      </c>
      <c r="AQ5" s="204"/>
      <c r="AR5" s="205" t="s">
        <v>67</v>
      </c>
      <c r="AS5" s="204"/>
      <c r="AT5" s="205" t="s">
        <v>3</v>
      </c>
      <c r="AU5" s="206"/>
      <c r="AV5" s="14"/>
      <c r="AW5" s="14"/>
      <c r="AX5" s="14"/>
      <c r="AY5" s="14"/>
      <c r="AZ5" s="14"/>
      <c r="BA5" s="14"/>
    </row>
    <row r="6" spans="1:53" s="19" customFormat="1" ht="13.5" customHeight="1" thickBot="1">
      <c r="A6" s="210"/>
      <c r="B6" s="14"/>
      <c r="C6" s="197"/>
      <c r="D6" s="144" t="s">
        <v>4</v>
      </c>
      <c r="E6" s="21" t="s">
        <v>5</v>
      </c>
      <c r="F6" s="21" t="s">
        <v>4</v>
      </c>
      <c r="G6" s="21" t="s">
        <v>5</v>
      </c>
      <c r="H6" s="21" t="s">
        <v>4</v>
      </c>
      <c r="I6" s="21" t="s">
        <v>5</v>
      </c>
      <c r="J6" s="21" t="s">
        <v>4</v>
      </c>
      <c r="K6" s="21" t="s">
        <v>5</v>
      </c>
      <c r="L6" s="21" t="s">
        <v>4</v>
      </c>
      <c r="M6" s="22" t="s">
        <v>5</v>
      </c>
      <c r="N6" s="23"/>
      <c r="O6" s="196"/>
      <c r="P6" s="197"/>
      <c r="Q6" s="25" t="s">
        <v>4</v>
      </c>
      <c r="R6" s="26" t="s">
        <v>5</v>
      </c>
      <c r="S6" s="26" t="s">
        <v>4</v>
      </c>
      <c r="T6" s="26" t="s">
        <v>5</v>
      </c>
      <c r="U6" s="26" t="s">
        <v>4</v>
      </c>
      <c r="V6" s="26" t="s">
        <v>5</v>
      </c>
      <c r="W6" s="27" t="s">
        <v>4</v>
      </c>
      <c r="X6" s="27" t="s">
        <v>5</v>
      </c>
      <c r="Y6" s="27" t="s">
        <v>4</v>
      </c>
      <c r="Z6" s="27" t="s">
        <v>5</v>
      </c>
      <c r="AA6" s="27" t="s">
        <v>4</v>
      </c>
      <c r="AB6" s="27" t="s">
        <v>5</v>
      </c>
      <c r="AC6" s="26" t="s">
        <v>4</v>
      </c>
      <c r="AD6" s="28" t="s">
        <v>5</v>
      </c>
      <c r="AE6" s="29"/>
      <c r="AF6" s="196"/>
      <c r="AG6" s="197"/>
      <c r="AH6" s="25" t="s">
        <v>4</v>
      </c>
      <c r="AI6" s="26" t="s">
        <v>5</v>
      </c>
      <c r="AJ6" s="26" t="s">
        <v>4</v>
      </c>
      <c r="AK6" s="26" t="s">
        <v>5</v>
      </c>
      <c r="AL6" s="26" t="s">
        <v>4</v>
      </c>
      <c r="AM6" s="26" t="s">
        <v>5</v>
      </c>
      <c r="AN6" s="27" t="s">
        <v>4</v>
      </c>
      <c r="AO6" s="27" t="s">
        <v>5</v>
      </c>
      <c r="AP6" s="27" t="s">
        <v>4</v>
      </c>
      <c r="AQ6" s="27" t="s">
        <v>5</v>
      </c>
      <c r="AR6" s="27" t="s">
        <v>4</v>
      </c>
      <c r="AS6" s="27" t="s">
        <v>5</v>
      </c>
      <c r="AT6" s="26" t="s">
        <v>4</v>
      </c>
      <c r="AU6" s="28" t="s">
        <v>5</v>
      </c>
      <c r="AV6" s="14"/>
      <c r="AW6" s="14"/>
      <c r="AX6" s="14"/>
      <c r="AY6" s="14"/>
      <c r="AZ6" s="14"/>
      <c r="BA6" s="14"/>
    </row>
    <row r="7" spans="1:53" s="19" customFormat="1" ht="13.5" customHeight="1">
      <c r="A7" s="214" t="s">
        <v>10</v>
      </c>
      <c r="B7" s="15" t="s">
        <v>6</v>
      </c>
      <c r="C7" s="15" t="s">
        <v>6</v>
      </c>
      <c r="D7" s="145">
        <v>1</v>
      </c>
      <c r="E7" s="30">
        <v>13</v>
      </c>
      <c r="F7" s="145">
        <v>3</v>
      </c>
      <c r="G7" s="30">
        <v>35</v>
      </c>
      <c r="H7" s="145">
        <v>3</v>
      </c>
      <c r="I7" s="30">
        <v>35</v>
      </c>
      <c r="J7" s="30">
        <v>8</v>
      </c>
      <c r="K7" s="30">
        <v>72</v>
      </c>
      <c r="L7" s="31">
        <f>SUM(J7,H7,F7,D7)</f>
        <v>15</v>
      </c>
      <c r="M7" s="32">
        <f>SUM(K7,I7,G7,E7)</f>
        <v>155</v>
      </c>
      <c r="N7" s="16"/>
      <c r="O7" s="222" t="s">
        <v>10</v>
      </c>
      <c r="P7" s="15" t="s">
        <v>6</v>
      </c>
      <c r="Q7" s="178">
        <v>0</v>
      </c>
      <c r="R7" s="178">
        <v>0</v>
      </c>
      <c r="S7" s="178">
        <v>0</v>
      </c>
      <c r="T7" s="178">
        <v>0</v>
      </c>
      <c r="U7" s="178">
        <v>0</v>
      </c>
      <c r="V7" s="178">
        <v>0</v>
      </c>
      <c r="W7" s="178">
        <v>0</v>
      </c>
      <c r="X7" s="178">
        <v>0</v>
      </c>
      <c r="Y7" s="179">
        <v>18</v>
      </c>
      <c r="Z7" s="179">
        <v>157</v>
      </c>
      <c r="AA7" s="179">
        <v>16</v>
      </c>
      <c r="AB7" s="179">
        <v>146</v>
      </c>
      <c r="AC7" s="128">
        <f t="shared" ref="AC7:AC15" si="0">SUM(Q7,S7,U7,W7,Y7,AA7)</f>
        <v>34</v>
      </c>
      <c r="AD7" s="129">
        <f t="shared" ref="AD7:AD15" si="1">SUM(R7,T7,V7,X7,Z7,AB7)</f>
        <v>303</v>
      </c>
      <c r="AE7" s="18"/>
      <c r="AF7" s="222" t="s">
        <v>10</v>
      </c>
      <c r="AG7" s="15" t="s">
        <v>6</v>
      </c>
      <c r="AH7" s="42">
        <f t="shared" ref="AH7:AH14" si="2">SUM(D7,Q7)</f>
        <v>1</v>
      </c>
      <c r="AI7" s="39">
        <f t="shared" ref="AI7:AI14" si="3">SUM(E7,R7)</f>
        <v>13</v>
      </c>
      <c r="AJ7" s="39">
        <f t="shared" ref="AJ7:AJ14" si="4">SUM(F7,S7)</f>
        <v>3</v>
      </c>
      <c r="AK7" s="39">
        <f t="shared" ref="AK7:AK14" si="5">SUM(G7,T7)</f>
        <v>35</v>
      </c>
      <c r="AL7" s="39">
        <f t="shared" ref="AL7:AM14" si="6">SUM(H7,U7)</f>
        <v>3</v>
      </c>
      <c r="AM7" s="39">
        <f t="shared" si="6"/>
        <v>35</v>
      </c>
      <c r="AN7" s="39">
        <f>SUM(J7,W7)</f>
        <v>8</v>
      </c>
      <c r="AO7" s="39">
        <f>SUM(K7,X7)</f>
        <v>72</v>
      </c>
      <c r="AP7" s="39">
        <f t="shared" ref="AP7:AP14" si="7">SUM(Y7)</f>
        <v>18</v>
      </c>
      <c r="AQ7" s="39">
        <f t="shared" ref="AQ7:AQ14" si="8">SUM(Z7)</f>
        <v>157</v>
      </c>
      <c r="AR7" s="39">
        <f t="shared" ref="AR7:AR14" si="9">SUM(AA7)</f>
        <v>16</v>
      </c>
      <c r="AS7" s="39">
        <f t="shared" ref="AS7:AS14" si="10">SUM(AB7)</f>
        <v>146</v>
      </c>
      <c r="AT7" s="17">
        <f t="shared" ref="AT7:AT15" si="11">SUM(AH7,AJ7,AL7,AN7,AP7,AR7)</f>
        <v>49</v>
      </c>
      <c r="AU7" s="33">
        <f>SUM(AI7,AK7,AM7,AO7,AQ7,AS7)</f>
        <v>458</v>
      </c>
      <c r="AV7" s="14"/>
      <c r="AW7" s="14"/>
      <c r="AX7" s="14"/>
      <c r="AY7" s="14"/>
      <c r="AZ7" s="14"/>
      <c r="BA7" s="14"/>
    </row>
    <row r="8" spans="1:53" s="19" customFormat="1" ht="13.5" customHeight="1">
      <c r="A8" s="215"/>
      <c r="B8" s="35" t="s">
        <v>7</v>
      </c>
      <c r="C8" s="35" t="s">
        <v>7</v>
      </c>
      <c r="D8" s="146">
        <v>2</v>
      </c>
      <c r="E8" s="36">
        <v>27</v>
      </c>
      <c r="F8" s="146">
        <v>3</v>
      </c>
      <c r="G8" s="36">
        <v>31</v>
      </c>
      <c r="H8" s="146">
        <v>3</v>
      </c>
      <c r="I8" s="36">
        <v>30</v>
      </c>
      <c r="J8" s="36">
        <v>2</v>
      </c>
      <c r="K8" s="36">
        <v>26</v>
      </c>
      <c r="L8" s="37">
        <f>SUM(J8,H8,F8,D8)</f>
        <v>10</v>
      </c>
      <c r="M8" s="38">
        <f>SUM(K8,I8,G8,E8)</f>
        <v>114</v>
      </c>
      <c r="N8" s="16"/>
      <c r="O8" s="223"/>
      <c r="P8" s="35" t="s">
        <v>7</v>
      </c>
      <c r="Q8" s="180">
        <v>0</v>
      </c>
      <c r="R8" s="180">
        <v>0</v>
      </c>
      <c r="S8" s="180">
        <v>0</v>
      </c>
      <c r="T8" s="180">
        <v>0</v>
      </c>
      <c r="U8" s="180">
        <v>0</v>
      </c>
      <c r="V8" s="180">
        <v>0</v>
      </c>
      <c r="W8" s="180">
        <v>0</v>
      </c>
      <c r="X8" s="180">
        <v>0</v>
      </c>
      <c r="Y8" s="181">
        <v>16</v>
      </c>
      <c r="Z8" s="181">
        <v>144</v>
      </c>
      <c r="AA8" s="181">
        <v>14</v>
      </c>
      <c r="AB8" s="181">
        <v>133</v>
      </c>
      <c r="AC8" s="112">
        <f t="shared" si="0"/>
        <v>30</v>
      </c>
      <c r="AD8" s="130">
        <f t="shared" si="1"/>
        <v>277</v>
      </c>
      <c r="AE8" s="18"/>
      <c r="AF8" s="223"/>
      <c r="AG8" s="35" t="s">
        <v>7</v>
      </c>
      <c r="AH8" s="42">
        <f t="shared" si="2"/>
        <v>2</v>
      </c>
      <c r="AI8" s="39">
        <f t="shared" si="3"/>
        <v>27</v>
      </c>
      <c r="AJ8" s="39">
        <f t="shared" si="4"/>
        <v>3</v>
      </c>
      <c r="AK8" s="39">
        <f t="shared" si="5"/>
        <v>31</v>
      </c>
      <c r="AL8" s="39">
        <f t="shared" si="6"/>
        <v>3</v>
      </c>
      <c r="AM8" s="39">
        <f t="shared" si="6"/>
        <v>30</v>
      </c>
      <c r="AN8" s="39">
        <f>SUM(J8,W8)</f>
        <v>2</v>
      </c>
      <c r="AO8" s="39">
        <f>SUM(K8,X8)</f>
        <v>26</v>
      </c>
      <c r="AP8" s="39">
        <f t="shared" si="7"/>
        <v>16</v>
      </c>
      <c r="AQ8" s="39">
        <f t="shared" si="8"/>
        <v>144</v>
      </c>
      <c r="AR8" s="39">
        <f t="shared" si="9"/>
        <v>14</v>
      </c>
      <c r="AS8" s="39">
        <f t="shared" si="10"/>
        <v>133</v>
      </c>
      <c r="AT8" s="40">
        <f t="shared" si="11"/>
        <v>40</v>
      </c>
      <c r="AU8" s="41">
        <f t="shared" ref="AU8:AU15" si="12">SUM(AI8,AK8,AM8,AO8,AQ8,AS8)</f>
        <v>391</v>
      </c>
      <c r="AV8" s="14"/>
      <c r="AW8" s="14"/>
      <c r="AX8" s="14"/>
      <c r="AY8" s="14"/>
      <c r="AZ8" s="14"/>
      <c r="BA8" s="14"/>
    </row>
    <row r="9" spans="1:53" s="19" customFormat="1" ht="13.5" customHeight="1">
      <c r="A9" s="215"/>
      <c r="B9" s="35" t="s">
        <v>8</v>
      </c>
      <c r="C9" s="35" t="s">
        <v>8</v>
      </c>
      <c r="D9" s="146">
        <v>0</v>
      </c>
      <c r="E9" s="36">
        <v>0</v>
      </c>
      <c r="F9" s="146">
        <v>0</v>
      </c>
      <c r="G9" s="36">
        <v>0</v>
      </c>
      <c r="H9" s="146">
        <v>0</v>
      </c>
      <c r="I9" s="36">
        <v>0</v>
      </c>
      <c r="J9" s="36">
        <v>0</v>
      </c>
      <c r="K9" s="36">
        <v>0</v>
      </c>
      <c r="L9" s="37">
        <f t="shared" ref="L9:L14" si="13">SUM(J9,H9,F9,D9)</f>
        <v>0</v>
      </c>
      <c r="M9" s="38">
        <f t="shared" ref="M9:M14" si="14">SUM(K9,I9,G9,E9)</f>
        <v>0</v>
      </c>
      <c r="N9" s="16"/>
      <c r="O9" s="223"/>
      <c r="P9" s="35" t="s">
        <v>8</v>
      </c>
      <c r="Q9" s="180">
        <v>0</v>
      </c>
      <c r="R9" s="180">
        <v>0</v>
      </c>
      <c r="S9" s="180">
        <v>0</v>
      </c>
      <c r="T9" s="180">
        <v>0</v>
      </c>
      <c r="U9" s="180">
        <v>0</v>
      </c>
      <c r="V9" s="180">
        <v>0</v>
      </c>
      <c r="W9" s="180">
        <v>0</v>
      </c>
      <c r="X9" s="180">
        <v>0</v>
      </c>
      <c r="Y9" s="181">
        <v>10</v>
      </c>
      <c r="Z9" s="181">
        <v>85</v>
      </c>
      <c r="AA9" s="181">
        <v>11</v>
      </c>
      <c r="AB9" s="181">
        <v>83</v>
      </c>
      <c r="AC9" s="112">
        <f t="shared" si="0"/>
        <v>21</v>
      </c>
      <c r="AD9" s="130">
        <f t="shared" si="1"/>
        <v>168</v>
      </c>
      <c r="AE9" s="18"/>
      <c r="AF9" s="223"/>
      <c r="AG9" s="35" t="s">
        <v>8</v>
      </c>
      <c r="AH9" s="42">
        <f t="shared" si="2"/>
        <v>0</v>
      </c>
      <c r="AI9" s="39">
        <f t="shared" si="3"/>
        <v>0</v>
      </c>
      <c r="AJ9" s="39">
        <f t="shared" si="4"/>
        <v>0</v>
      </c>
      <c r="AK9" s="39">
        <f t="shared" si="5"/>
        <v>0</v>
      </c>
      <c r="AL9" s="39">
        <f t="shared" si="6"/>
        <v>0</v>
      </c>
      <c r="AM9" s="39">
        <f t="shared" si="6"/>
        <v>0</v>
      </c>
      <c r="AN9" s="39">
        <f t="shared" ref="AN9:AN14" si="15">SUM(J9,W9)</f>
        <v>0</v>
      </c>
      <c r="AO9" s="39">
        <f t="shared" ref="AO9:AO14" si="16">SUM(K9,X9)</f>
        <v>0</v>
      </c>
      <c r="AP9" s="39">
        <f t="shared" si="7"/>
        <v>10</v>
      </c>
      <c r="AQ9" s="39">
        <f t="shared" si="8"/>
        <v>85</v>
      </c>
      <c r="AR9" s="39">
        <f t="shared" si="9"/>
        <v>11</v>
      </c>
      <c r="AS9" s="39">
        <f t="shared" si="10"/>
        <v>83</v>
      </c>
      <c r="AT9" s="40">
        <f t="shared" si="11"/>
        <v>21</v>
      </c>
      <c r="AU9" s="41">
        <f t="shared" si="12"/>
        <v>168</v>
      </c>
      <c r="AV9" s="14"/>
      <c r="AW9" s="14"/>
      <c r="AX9" s="14"/>
      <c r="AY9" s="14"/>
      <c r="AZ9" s="14"/>
      <c r="BA9" s="14"/>
    </row>
    <row r="10" spans="1:53" s="19" customFormat="1" ht="13.5" customHeight="1">
      <c r="A10" s="215"/>
      <c r="B10" s="35" t="s">
        <v>9</v>
      </c>
      <c r="C10" s="35" t="s">
        <v>9</v>
      </c>
      <c r="D10" s="146">
        <v>2</v>
      </c>
      <c r="E10" s="36">
        <v>23</v>
      </c>
      <c r="F10" s="146">
        <v>2</v>
      </c>
      <c r="G10" s="36">
        <v>20</v>
      </c>
      <c r="H10" s="146">
        <v>4</v>
      </c>
      <c r="I10" s="36">
        <v>45</v>
      </c>
      <c r="J10" s="36">
        <v>2</v>
      </c>
      <c r="K10" s="36">
        <v>11</v>
      </c>
      <c r="L10" s="37">
        <f t="shared" si="13"/>
        <v>10</v>
      </c>
      <c r="M10" s="38">
        <f t="shared" si="14"/>
        <v>99</v>
      </c>
      <c r="N10" s="16"/>
      <c r="O10" s="223"/>
      <c r="P10" s="35" t="s">
        <v>9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0">
        <v>0</v>
      </c>
      <c r="W10" s="180">
        <v>0</v>
      </c>
      <c r="X10" s="180">
        <v>0</v>
      </c>
      <c r="Y10" s="181">
        <v>25</v>
      </c>
      <c r="Z10" s="181">
        <v>187</v>
      </c>
      <c r="AA10" s="181">
        <v>21</v>
      </c>
      <c r="AB10" s="181">
        <v>173</v>
      </c>
      <c r="AC10" s="112">
        <f t="shared" si="0"/>
        <v>46</v>
      </c>
      <c r="AD10" s="130">
        <f t="shared" si="1"/>
        <v>360</v>
      </c>
      <c r="AE10" s="18"/>
      <c r="AF10" s="223"/>
      <c r="AG10" s="35" t="s">
        <v>9</v>
      </c>
      <c r="AH10" s="42">
        <f t="shared" si="2"/>
        <v>2</v>
      </c>
      <c r="AI10" s="39">
        <f t="shared" si="3"/>
        <v>23</v>
      </c>
      <c r="AJ10" s="39">
        <f t="shared" si="4"/>
        <v>2</v>
      </c>
      <c r="AK10" s="39">
        <f t="shared" si="5"/>
        <v>20</v>
      </c>
      <c r="AL10" s="39">
        <f t="shared" si="6"/>
        <v>4</v>
      </c>
      <c r="AM10" s="39">
        <f t="shared" si="6"/>
        <v>45</v>
      </c>
      <c r="AN10" s="39">
        <f t="shared" si="15"/>
        <v>2</v>
      </c>
      <c r="AO10" s="39">
        <f t="shared" si="16"/>
        <v>11</v>
      </c>
      <c r="AP10" s="39">
        <f t="shared" si="7"/>
        <v>25</v>
      </c>
      <c r="AQ10" s="39">
        <f t="shared" si="8"/>
        <v>187</v>
      </c>
      <c r="AR10" s="39">
        <f t="shared" si="9"/>
        <v>21</v>
      </c>
      <c r="AS10" s="39">
        <f t="shared" si="10"/>
        <v>173</v>
      </c>
      <c r="AT10" s="40">
        <f t="shared" si="11"/>
        <v>56</v>
      </c>
      <c r="AU10" s="41">
        <f t="shared" si="12"/>
        <v>459</v>
      </c>
      <c r="AV10" s="14"/>
      <c r="AW10" s="14"/>
      <c r="AX10" s="14"/>
      <c r="AY10" s="14"/>
      <c r="AZ10" s="14"/>
      <c r="BA10" s="14"/>
    </row>
    <row r="11" spans="1:53" s="19" customFormat="1" ht="13.5" customHeight="1">
      <c r="A11" s="215"/>
      <c r="B11" s="35" t="s">
        <v>11</v>
      </c>
      <c r="C11" s="35" t="s">
        <v>11</v>
      </c>
      <c r="D11" s="146">
        <v>0</v>
      </c>
      <c r="E11" s="36">
        <v>0</v>
      </c>
      <c r="F11" s="146">
        <v>3</v>
      </c>
      <c r="G11" s="36">
        <v>28</v>
      </c>
      <c r="H11" s="146">
        <v>1</v>
      </c>
      <c r="I11" s="36">
        <v>11</v>
      </c>
      <c r="J11" s="36">
        <v>4</v>
      </c>
      <c r="K11" s="36">
        <v>25</v>
      </c>
      <c r="L11" s="37">
        <f t="shared" si="13"/>
        <v>8</v>
      </c>
      <c r="M11" s="38">
        <f t="shared" si="14"/>
        <v>64</v>
      </c>
      <c r="N11" s="16"/>
      <c r="O11" s="223"/>
      <c r="P11" s="35" t="s">
        <v>11</v>
      </c>
      <c r="Q11" s="180">
        <v>0</v>
      </c>
      <c r="R11" s="180">
        <v>0</v>
      </c>
      <c r="S11" s="180">
        <v>0</v>
      </c>
      <c r="T11" s="180">
        <v>0</v>
      </c>
      <c r="U11" s="180">
        <v>0</v>
      </c>
      <c r="V11" s="180">
        <v>0</v>
      </c>
      <c r="W11" s="180">
        <v>0</v>
      </c>
      <c r="X11" s="180">
        <v>0</v>
      </c>
      <c r="Y11" s="181">
        <v>20</v>
      </c>
      <c r="Z11" s="181">
        <v>167</v>
      </c>
      <c r="AA11" s="181">
        <v>16</v>
      </c>
      <c r="AB11" s="181">
        <v>156</v>
      </c>
      <c r="AC11" s="112">
        <f t="shared" si="0"/>
        <v>36</v>
      </c>
      <c r="AD11" s="130">
        <f t="shared" si="1"/>
        <v>323</v>
      </c>
      <c r="AE11" s="18"/>
      <c r="AF11" s="223"/>
      <c r="AG11" s="35" t="s">
        <v>11</v>
      </c>
      <c r="AH11" s="42">
        <f t="shared" si="2"/>
        <v>0</v>
      </c>
      <c r="AI11" s="39">
        <f t="shared" si="3"/>
        <v>0</v>
      </c>
      <c r="AJ11" s="39">
        <f t="shared" si="4"/>
        <v>3</v>
      </c>
      <c r="AK11" s="39">
        <f t="shared" si="5"/>
        <v>28</v>
      </c>
      <c r="AL11" s="39">
        <f t="shared" si="6"/>
        <v>1</v>
      </c>
      <c r="AM11" s="39">
        <f t="shared" si="6"/>
        <v>11</v>
      </c>
      <c r="AN11" s="39">
        <f t="shared" si="15"/>
        <v>4</v>
      </c>
      <c r="AO11" s="39">
        <f t="shared" si="16"/>
        <v>25</v>
      </c>
      <c r="AP11" s="39">
        <f t="shared" si="7"/>
        <v>20</v>
      </c>
      <c r="AQ11" s="39">
        <f t="shared" si="8"/>
        <v>167</v>
      </c>
      <c r="AR11" s="39">
        <f t="shared" si="9"/>
        <v>16</v>
      </c>
      <c r="AS11" s="39">
        <f t="shared" si="10"/>
        <v>156</v>
      </c>
      <c r="AT11" s="40">
        <f t="shared" si="11"/>
        <v>44</v>
      </c>
      <c r="AU11" s="41">
        <f t="shared" si="12"/>
        <v>387</v>
      </c>
      <c r="AV11" s="14"/>
      <c r="AW11" s="14"/>
      <c r="AX11" s="14"/>
      <c r="AY11" s="14"/>
      <c r="AZ11" s="14"/>
      <c r="BA11" s="14"/>
    </row>
    <row r="12" spans="1:53" s="19" customFormat="1" ht="13.5" customHeight="1">
      <c r="A12" s="215"/>
      <c r="B12" s="35" t="s">
        <v>12</v>
      </c>
      <c r="C12" s="35" t="s">
        <v>12</v>
      </c>
      <c r="D12" s="146">
        <v>0</v>
      </c>
      <c r="E12" s="36">
        <v>0</v>
      </c>
      <c r="F12" s="146">
        <v>0</v>
      </c>
      <c r="G12" s="36">
        <v>0</v>
      </c>
      <c r="H12" s="146">
        <v>1</v>
      </c>
      <c r="I12" s="36">
        <v>9</v>
      </c>
      <c r="J12" s="36">
        <v>0</v>
      </c>
      <c r="K12" s="36">
        <v>0</v>
      </c>
      <c r="L12" s="37">
        <f t="shared" si="13"/>
        <v>1</v>
      </c>
      <c r="M12" s="38">
        <f t="shared" si="14"/>
        <v>9</v>
      </c>
      <c r="N12" s="16"/>
      <c r="O12" s="223"/>
      <c r="P12" s="35" t="s">
        <v>12</v>
      </c>
      <c r="Q12" s="180">
        <v>0</v>
      </c>
      <c r="R12" s="180">
        <v>0</v>
      </c>
      <c r="S12" s="180">
        <v>0</v>
      </c>
      <c r="T12" s="180">
        <v>0</v>
      </c>
      <c r="U12" s="180">
        <v>0</v>
      </c>
      <c r="V12" s="180">
        <v>0</v>
      </c>
      <c r="W12" s="180">
        <v>0</v>
      </c>
      <c r="X12" s="180">
        <v>0</v>
      </c>
      <c r="Y12" s="182">
        <v>0</v>
      </c>
      <c r="Z12" s="182">
        <v>0</v>
      </c>
      <c r="AA12" s="182">
        <v>0</v>
      </c>
      <c r="AB12" s="182">
        <v>0</v>
      </c>
      <c r="AC12" s="112">
        <f t="shared" si="0"/>
        <v>0</v>
      </c>
      <c r="AD12" s="130">
        <f t="shared" si="1"/>
        <v>0</v>
      </c>
      <c r="AE12" s="18"/>
      <c r="AF12" s="223"/>
      <c r="AG12" s="35" t="s">
        <v>12</v>
      </c>
      <c r="AH12" s="42">
        <f t="shared" si="2"/>
        <v>0</v>
      </c>
      <c r="AI12" s="39">
        <f t="shared" si="3"/>
        <v>0</v>
      </c>
      <c r="AJ12" s="39">
        <f t="shared" si="4"/>
        <v>0</v>
      </c>
      <c r="AK12" s="39">
        <f t="shared" si="5"/>
        <v>0</v>
      </c>
      <c r="AL12" s="39">
        <f t="shared" si="6"/>
        <v>1</v>
      </c>
      <c r="AM12" s="39">
        <f t="shared" si="6"/>
        <v>9</v>
      </c>
      <c r="AN12" s="39">
        <f t="shared" si="15"/>
        <v>0</v>
      </c>
      <c r="AO12" s="39">
        <f t="shared" si="16"/>
        <v>0</v>
      </c>
      <c r="AP12" s="39">
        <f t="shared" si="7"/>
        <v>0</v>
      </c>
      <c r="AQ12" s="39">
        <f t="shared" si="8"/>
        <v>0</v>
      </c>
      <c r="AR12" s="39">
        <f t="shared" si="9"/>
        <v>0</v>
      </c>
      <c r="AS12" s="39">
        <f t="shared" si="10"/>
        <v>0</v>
      </c>
      <c r="AT12" s="35">
        <f t="shared" si="11"/>
        <v>1</v>
      </c>
      <c r="AU12" s="43">
        <f t="shared" si="12"/>
        <v>9</v>
      </c>
      <c r="AV12" s="14"/>
      <c r="AW12" s="14"/>
      <c r="AX12" s="14"/>
      <c r="AY12" s="14"/>
      <c r="AZ12" s="14"/>
      <c r="BA12" s="14"/>
    </row>
    <row r="13" spans="1:53" s="19" customFormat="1" ht="13.5" customHeight="1">
      <c r="A13" s="215"/>
      <c r="B13" s="35" t="s">
        <v>13</v>
      </c>
      <c r="C13" s="35" t="s">
        <v>13</v>
      </c>
      <c r="D13" s="146">
        <v>7</v>
      </c>
      <c r="E13" s="36">
        <v>78</v>
      </c>
      <c r="F13" s="146">
        <v>3</v>
      </c>
      <c r="G13" s="36">
        <v>35</v>
      </c>
      <c r="H13" s="146">
        <v>3</v>
      </c>
      <c r="I13" s="36">
        <v>32</v>
      </c>
      <c r="J13" s="36">
        <v>7</v>
      </c>
      <c r="K13" s="36">
        <v>56</v>
      </c>
      <c r="L13" s="37">
        <f t="shared" si="13"/>
        <v>20</v>
      </c>
      <c r="M13" s="38">
        <f t="shared" si="14"/>
        <v>201</v>
      </c>
      <c r="N13" s="16"/>
      <c r="O13" s="223"/>
      <c r="P13" s="35" t="s">
        <v>13</v>
      </c>
      <c r="Q13" s="180">
        <v>0</v>
      </c>
      <c r="R13" s="180">
        <v>0</v>
      </c>
      <c r="S13" s="180">
        <v>0</v>
      </c>
      <c r="T13" s="180">
        <v>0</v>
      </c>
      <c r="U13" s="180">
        <v>0</v>
      </c>
      <c r="V13" s="180">
        <v>0</v>
      </c>
      <c r="W13" s="180">
        <v>0</v>
      </c>
      <c r="X13" s="180">
        <v>0</v>
      </c>
      <c r="Y13" s="182">
        <v>25</v>
      </c>
      <c r="Z13" s="182">
        <v>193</v>
      </c>
      <c r="AA13" s="182">
        <v>22</v>
      </c>
      <c r="AB13" s="182">
        <v>179</v>
      </c>
      <c r="AC13" s="112">
        <f t="shared" si="0"/>
        <v>47</v>
      </c>
      <c r="AD13" s="130">
        <f t="shared" si="1"/>
        <v>372</v>
      </c>
      <c r="AE13" s="18"/>
      <c r="AF13" s="223"/>
      <c r="AG13" s="35" t="s">
        <v>13</v>
      </c>
      <c r="AH13" s="42">
        <f t="shared" si="2"/>
        <v>7</v>
      </c>
      <c r="AI13" s="39">
        <f t="shared" si="3"/>
        <v>78</v>
      </c>
      <c r="AJ13" s="39">
        <f t="shared" si="4"/>
        <v>3</v>
      </c>
      <c r="AK13" s="39">
        <f t="shared" si="5"/>
        <v>35</v>
      </c>
      <c r="AL13" s="39">
        <f t="shared" si="6"/>
        <v>3</v>
      </c>
      <c r="AM13" s="39">
        <f t="shared" si="6"/>
        <v>32</v>
      </c>
      <c r="AN13" s="39">
        <f t="shared" si="15"/>
        <v>7</v>
      </c>
      <c r="AO13" s="39">
        <f t="shared" si="16"/>
        <v>56</v>
      </c>
      <c r="AP13" s="39">
        <f t="shared" si="7"/>
        <v>25</v>
      </c>
      <c r="AQ13" s="39">
        <f t="shared" si="8"/>
        <v>193</v>
      </c>
      <c r="AR13" s="39">
        <f t="shared" si="9"/>
        <v>22</v>
      </c>
      <c r="AS13" s="39">
        <f t="shared" si="10"/>
        <v>179</v>
      </c>
      <c r="AT13" s="35">
        <f t="shared" si="11"/>
        <v>67</v>
      </c>
      <c r="AU13" s="43">
        <f t="shared" si="12"/>
        <v>573</v>
      </c>
      <c r="AV13" s="14"/>
      <c r="AW13" s="14"/>
      <c r="AX13" s="14"/>
      <c r="AY13" s="14"/>
      <c r="AZ13" s="14"/>
      <c r="BA13" s="14"/>
    </row>
    <row r="14" spans="1:53" s="19" customFormat="1" ht="13.5" customHeight="1">
      <c r="A14" s="215"/>
      <c r="B14" s="44" t="s">
        <v>14</v>
      </c>
      <c r="C14" s="44" t="s">
        <v>14</v>
      </c>
      <c r="D14" s="147">
        <v>2</v>
      </c>
      <c r="E14" s="45">
        <v>23</v>
      </c>
      <c r="F14" s="147">
        <v>2</v>
      </c>
      <c r="G14" s="45">
        <v>18</v>
      </c>
      <c r="H14" s="147">
        <v>2</v>
      </c>
      <c r="I14" s="36">
        <v>24</v>
      </c>
      <c r="J14" s="45">
        <v>4</v>
      </c>
      <c r="K14" s="36">
        <v>33</v>
      </c>
      <c r="L14" s="37">
        <f t="shared" si="13"/>
        <v>10</v>
      </c>
      <c r="M14" s="38">
        <f t="shared" si="14"/>
        <v>98</v>
      </c>
      <c r="N14" s="16"/>
      <c r="O14" s="223"/>
      <c r="P14" s="44" t="s">
        <v>14</v>
      </c>
      <c r="Q14" s="180">
        <v>0</v>
      </c>
      <c r="R14" s="180">
        <v>0</v>
      </c>
      <c r="S14" s="180">
        <v>0</v>
      </c>
      <c r="T14" s="180">
        <v>0</v>
      </c>
      <c r="U14" s="180">
        <v>0</v>
      </c>
      <c r="V14" s="180">
        <v>0</v>
      </c>
      <c r="W14" s="180">
        <v>0</v>
      </c>
      <c r="X14" s="180">
        <v>0</v>
      </c>
      <c r="Y14" s="182">
        <v>27</v>
      </c>
      <c r="Z14" s="182">
        <v>257</v>
      </c>
      <c r="AA14" s="182">
        <v>25</v>
      </c>
      <c r="AB14" s="182">
        <v>237</v>
      </c>
      <c r="AC14" s="112">
        <f t="shared" si="0"/>
        <v>52</v>
      </c>
      <c r="AD14" s="130">
        <f t="shared" si="1"/>
        <v>494</v>
      </c>
      <c r="AE14" s="18"/>
      <c r="AF14" s="223"/>
      <c r="AG14" s="44" t="s">
        <v>14</v>
      </c>
      <c r="AH14" s="42">
        <f t="shared" si="2"/>
        <v>2</v>
      </c>
      <c r="AI14" s="39">
        <f t="shared" si="3"/>
        <v>23</v>
      </c>
      <c r="AJ14" s="39">
        <f t="shared" si="4"/>
        <v>2</v>
      </c>
      <c r="AK14" s="39">
        <f t="shared" si="5"/>
        <v>18</v>
      </c>
      <c r="AL14" s="39">
        <f t="shared" si="6"/>
        <v>2</v>
      </c>
      <c r="AM14" s="39">
        <f t="shared" si="6"/>
        <v>24</v>
      </c>
      <c r="AN14" s="39">
        <f t="shared" si="15"/>
        <v>4</v>
      </c>
      <c r="AO14" s="39">
        <f t="shared" si="16"/>
        <v>33</v>
      </c>
      <c r="AP14" s="39">
        <f t="shared" si="7"/>
        <v>27</v>
      </c>
      <c r="AQ14" s="39">
        <f t="shared" si="8"/>
        <v>257</v>
      </c>
      <c r="AR14" s="39">
        <f t="shared" si="9"/>
        <v>25</v>
      </c>
      <c r="AS14" s="39">
        <f t="shared" si="10"/>
        <v>237</v>
      </c>
      <c r="AT14" s="35">
        <f t="shared" si="11"/>
        <v>62</v>
      </c>
      <c r="AU14" s="43">
        <f t="shared" si="12"/>
        <v>592</v>
      </c>
      <c r="AV14" s="14"/>
      <c r="AW14" s="14"/>
      <c r="AX14" s="14"/>
      <c r="AY14" s="14"/>
      <c r="AZ14" s="14"/>
      <c r="BA14" s="14"/>
    </row>
    <row r="15" spans="1:53" s="19" customFormat="1" ht="13.5" customHeight="1" thickBot="1">
      <c r="A15" s="216"/>
      <c r="B15" s="46" t="s">
        <v>15</v>
      </c>
      <c r="C15" s="46" t="s">
        <v>15</v>
      </c>
      <c r="D15" s="148">
        <f t="shared" ref="D15" si="17">SUM(D7:D14)</f>
        <v>14</v>
      </c>
      <c r="E15" s="47">
        <f>SUM(E7:E14)</f>
        <v>164</v>
      </c>
      <c r="F15" s="148">
        <f t="shared" ref="F15" si="18">SUM(F7:F14)</f>
        <v>16</v>
      </c>
      <c r="G15" s="47">
        <f>SUM(G7:G14)</f>
        <v>167</v>
      </c>
      <c r="H15" s="148">
        <f t="shared" ref="H15" si="19">SUM(H7:H14)</f>
        <v>17</v>
      </c>
      <c r="I15" s="47">
        <f>SUM(I7:I14)</f>
        <v>186</v>
      </c>
      <c r="J15" s="47">
        <f t="shared" ref="J15" si="20">SUM(J7:J14)</f>
        <v>27</v>
      </c>
      <c r="K15" s="47">
        <f>SUM(K7:K14)</f>
        <v>223</v>
      </c>
      <c r="L15" s="47">
        <f>SUM(J15,H15,F15,D15)</f>
        <v>74</v>
      </c>
      <c r="M15" s="48">
        <f>SUM(K15,I15,G15,E15)</f>
        <v>740</v>
      </c>
      <c r="N15" s="16"/>
      <c r="O15" s="224"/>
      <c r="P15" s="46" t="s">
        <v>15</v>
      </c>
      <c r="Q15" s="46">
        <f t="shared" ref="Q15:AB15" si="21">SUM(Q7:Q14)</f>
        <v>0</v>
      </c>
      <c r="R15" s="46">
        <f t="shared" si="21"/>
        <v>0</v>
      </c>
      <c r="S15" s="46">
        <f t="shared" si="21"/>
        <v>0</v>
      </c>
      <c r="T15" s="46">
        <f t="shared" si="21"/>
        <v>0</v>
      </c>
      <c r="U15" s="46">
        <f t="shared" si="21"/>
        <v>0</v>
      </c>
      <c r="V15" s="46">
        <f t="shared" si="21"/>
        <v>0</v>
      </c>
      <c r="W15" s="46">
        <f t="shared" si="21"/>
        <v>0</v>
      </c>
      <c r="X15" s="46">
        <f t="shared" si="21"/>
        <v>0</v>
      </c>
      <c r="Y15" s="46">
        <f t="shared" si="21"/>
        <v>141</v>
      </c>
      <c r="Z15" s="46">
        <f t="shared" si="21"/>
        <v>1190</v>
      </c>
      <c r="AA15" s="46">
        <f t="shared" si="21"/>
        <v>125</v>
      </c>
      <c r="AB15" s="46">
        <f t="shared" si="21"/>
        <v>1107</v>
      </c>
      <c r="AC15" s="64">
        <f t="shared" si="0"/>
        <v>266</v>
      </c>
      <c r="AD15" s="67">
        <f t="shared" si="1"/>
        <v>2297</v>
      </c>
      <c r="AE15" s="18"/>
      <c r="AF15" s="224"/>
      <c r="AG15" s="46" t="s">
        <v>15</v>
      </c>
      <c r="AH15" s="46">
        <f t="shared" ref="AH15:AS15" si="22">SUM(AH7:AH14)</f>
        <v>14</v>
      </c>
      <c r="AI15" s="46">
        <f t="shared" si="22"/>
        <v>164</v>
      </c>
      <c r="AJ15" s="46">
        <f t="shared" si="22"/>
        <v>16</v>
      </c>
      <c r="AK15" s="46">
        <f t="shared" si="22"/>
        <v>167</v>
      </c>
      <c r="AL15" s="46">
        <f t="shared" si="22"/>
        <v>17</v>
      </c>
      <c r="AM15" s="46">
        <f t="shared" si="22"/>
        <v>186</v>
      </c>
      <c r="AN15" s="46">
        <f t="shared" si="22"/>
        <v>27</v>
      </c>
      <c r="AO15" s="46">
        <f t="shared" si="22"/>
        <v>223</v>
      </c>
      <c r="AP15" s="46">
        <f t="shared" si="22"/>
        <v>141</v>
      </c>
      <c r="AQ15" s="46">
        <f t="shared" si="22"/>
        <v>1190</v>
      </c>
      <c r="AR15" s="46">
        <f t="shared" si="22"/>
        <v>125</v>
      </c>
      <c r="AS15" s="46">
        <f t="shared" si="22"/>
        <v>1107</v>
      </c>
      <c r="AT15" s="46">
        <f t="shared" si="11"/>
        <v>340</v>
      </c>
      <c r="AU15" s="49">
        <f t="shared" si="12"/>
        <v>3037</v>
      </c>
      <c r="AV15" s="14"/>
      <c r="AW15" s="14"/>
      <c r="AX15" s="14"/>
      <c r="AY15" s="14"/>
      <c r="AZ15" s="14"/>
      <c r="BA15" s="14"/>
    </row>
    <row r="16" spans="1:53" s="50" customFormat="1" ht="6" customHeight="1" thickBot="1">
      <c r="B16" s="13"/>
      <c r="C16" s="51"/>
      <c r="D16" s="149"/>
      <c r="E16" s="52"/>
      <c r="F16" s="149"/>
      <c r="G16" s="52"/>
      <c r="H16" s="149"/>
      <c r="I16" s="52"/>
      <c r="J16" s="52"/>
      <c r="K16" s="52"/>
      <c r="L16" s="52"/>
      <c r="M16" s="52"/>
      <c r="N16" s="16"/>
      <c r="O16" s="24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8"/>
      <c r="AF16" s="24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53"/>
      <c r="AW16" s="53"/>
      <c r="AX16" s="53"/>
      <c r="AY16" s="53"/>
      <c r="AZ16" s="53"/>
      <c r="BA16" s="53"/>
    </row>
    <row r="17" spans="1:53" s="19" customFormat="1" ht="13.5" customHeight="1">
      <c r="A17" s="217" t="s">
        <v>17</v>
      </c>
      <c r="B17" s="54" t="s">
        <v>16</v>
      </c>
      <c r="C17" s="55" t="s">
        <v>16</v>
      </c>
      <c r="D17" s="150">
        <v>0</v>
      </c>
      <c r="E17" s="30">
        <v>0</v>
      </c>
      <c r="F17" s="150">
        <v>0</v>
      </c>
      <c r="G17" s="30">
        <v>0</v>
      </c>
      <c r="H17" s="171">
        <v>0</v>
      </c>
      <c r="I17" s="30">
        <v>0</v>
      </c>
      <c r="J17" s="30">
        <v>0</v>
      </c>
      <c r="K17" s="30">
        <v>0</v>
      </c>
      <c r="L17" s="31">
        <f t="shared" ref="L17:M20" si="23">SUM(J17,H17,F17,D17)</f>
        <v>0</v>
      </c>
      <c r="M17" s="32">
        <f t="shared" si="23"/>
        <v>0</v>
      </c>
      <c r="N17" s="16"/>
      <c r="O17" s="225" t="s">
        <v>17</v>
      </c>
      <c r="P17" s="54" t="s">
        <v>16</v>
      </c>
      <c r="Q17" s="136">
        <v>0</v>
      </c>
      <c r="R17" s="136">
        <v>0</v>
      </c>
      <c r="S17" s="136">
        <v>0</v>
      </c>
      <c r="T17" s="136">
        <v>0</v>
      </c>
      <c r="U17" s="136">
        <v>0</v>
      </c>
      <c r="V17" s="136">
        <v>0</v>
      </c>
      <c r="W17" s="136">
        <v>0</v>
      </c>
      <c r="X17" s="136">
        <v>0</v>
      </c>
      <c r="Y17" s="136">
        <v>0</v>
      </c>
      <c r="Z17" s="136">
        <v>0</v>
      </c>
      <c r="AA17" s="136">
        <v>0</v>
      </c>
      <c r="AB17" s="136">
        <v>0</v>
      </c>
      <c r="AC17" s="128">
        <f>SUM(Q17,S17,U17,W17,Y17,AA17)</f>
        <v>0</v>
      </c>
      <c r="AD17" s="129">
        <f t="shared" ref="AD17:AD87" si="24">SUM(R17,T17,V17,X17,Z17,AB17)</f>
        <v>0</v>
      </c>
      <c r="AE17" s="18"/>
      <c r="AF17" s="225" t="s">
        <v>17</v>
      </c>
      <c r="AG17" s="54" t="s">
        <v>16</v>
      </c>
      <c r="AH17" s="57">
        <f t="shared" ref="AH17:AM19" si="25">SUM(D17,Q17)</f>
        <v>0</v>
      </c>
      <c r="AI17" s="60">
        <f t="shared" si="25"/>
        <v>0</v>
      </c>
      <c r="AJ17" s="60">
        <f t="shared" si="25"/>
        <v>0</v>
      </c>
      <c r="AK17" s="34">
        <f t="shared" si="25"/>
        <v>0</v>
      </c>
      <c r="AL17" s="34">
        <f t="shared" si="25"/>
        <v>0</v>
      </c>
      <c r="AM17" s="60">
        <f t="shared" si="25"/>
        <v>0</v>
      </c>
      <c r="AN17" s="60">
        <f t="shared" ref="AN17:AO19" si="26">SUM(J17,W17)</f>
        <v>0</v>
      </c>
      <c r="AO17" s="60">
        <f t="shared" si="26"/>
        <v>0</v>
      </c>
      <c r="AP17" s="60">
        <f>SUM(Y17)</f>
        <v>0</v>
      </c>
      <c r="AQ17" s="34">
        <f>SUM(Z17)</f>
        <v>0</v>
      </c>
      <c r="AR17" s="34">
        <f>SUM(AA17)</f>
        <v>0</v>
      </c>
      <c r="AS17" s="34">
        <f>SUM(AB17)</f>
        <v>0</v>
      </c>
      <c r="AT17" s="58">
        <f t="shared" ref="AT17:AU20" si="27">SUM(AH17,AJ17,AL17,AN17,AP17,AR17)</f>
        <v>0</v>
      </c>
      <c r="AU17" s="59">
        <f t="shared" si="27"/>
        <v>0</v>
      </c>
      <c r="AV17" s="14"/>
      <c r="AW17" s="14"/>
      <c r="AX17" s="14"/>
      <c r="AY17" s="14"/>
      <c r="AZ17" s="14"/>
      <c r="BA17" s="14"/>
    </row>
    <row r="18" spans="1:53" s="19" customFormat="1" ht="13.5" customHeight="1">
      <c r="A18" s="218"/>
      <c r="B18" s="35" t="s">
        <v>18</v>
      </c>
      <c r="C18" s="35" t="s">
        <v>18</v>
      </c>
      <c r="D18" s="146">
        <v>2</v>
      </c>
      <c r="E18" s="36">
        <v>24</v>
      </c>
      <c r="F18" s="146">
        <v>1</v>
      </c>
      <c r="G18" s="36">
        <v>8</v>
      </c>
      <c r="H18" s="146">
        <v>1</v>
      </c>
      <c r="I18" s="36">
        <v>10</v>
      </c>
      <c r="J18" s="36">
        <v>0</v>
      </c>
      <c r="K18" s="36">
        <v>0</v>
      </c>
      <c r="L18" s="37">
        <f t="shared" si="23"/>
        <v>4</v>
      </c>
      <c r="M18" s="38">
        <f t="shared" si="23"/>
        <v>42</v>
      </c>
      <c r="N18" s="16"/>
      <c r="O18" s="212"/>
      <c r="P18" s="35" t="s">
        <v>18</v>
      </c>
      <c r="Q18" s="142">
        <v>0</v>
      </c>
      <c r="R18" s="142">
        <v>0</v>
      </c>
      <c r="S18" s="142">
        <v>0</v>
      </c>
      <c r="T18" s="142">
        <v>0</v>
      </c>
      <c r="U18" s="142">
        <v>1</v>
      </c>
      <c r="V18" s="142">
        <v>13</v>
      </c>
      <c r="W18" s="142">
        <v>0</v>
      </c>
      <c r="X18" s="142">
        <v>0</v>
      </c>
      <c r="Y18" s="142">
        <v>1</v>
      </c>
      <c r="Z18" s="142">
        <v>19</v>
      </c>
      <c r="AA18" s="142">
        <v>1</v>
      </c>
      <c r="AB18" s="142">
        <v>13</v>
      </c>
      <c r="AC18" s="112">
        <f>SUM(Q18,S18,U18,W18,Y18,AA18)</f>
        <v>3</v>
      </c>
      <c r="AD18" s="130">
        <f t="shared" si="24"/>
        <v>45</v>
      </c>
      <c r="AE18" s="18"/>
      <c r="AF18" s="212"/>
      <c r="AG18" s="35" t="s">
        <v>18</v>
      </c>
      <c r="AH18" s="42">
        <f t="shared" si="25"/>
        <v>2</v>
      </c>
      <c r="AI18" s="39">
        <f>SUM(E18,R18)</f>
        <v>24</v>
      </c>
      <c r="AJ18" s="39">
        <f t="shared" si="25"/>
        <v>1</v>
      </c>
      <c r="AK18" s="39">
        <f t="shared" si="25"/>
        <v>8</v>
      </c>
      <c r="AL18" s="39">
        <f t="shared" si="25"/>
        <v>2</v>
      </c>
      <c r="AM18" s="39">
        <f t="shared" si="25"/>
        <v>23</v>
      </c>
      <c r="AN18" s="39">
        <f t="shared" si="26"/>
        <v>0</v>
      </c>
      <c r="AO18" s="39">
        <f t="shared" si="26"/>
        <v>0</v>
      </c>
      <c r="AP18" s="39">
        <f t="shared" ref="AP18:AS19" si="28">SUM(Y18)</f>
        <v>1</v>
      </c>
      <c r="AQ18" s="39">
        <f t="shared" si="28"/>
        <v>19</v>
      </c>
      <c r="AR18" s="39">
        <f t="shared" si="28"/>
        <v>1</v>
      </c>
      <c r="AS18" s="39">
        <f t="shared" si="28"/>
        <v>13</v>
      </c>
      <c r="AT18" s="62">
        <f t="shared" si="27"/>
        <v>7</v>
      </c>
      <c r="AU18" s="63">
        <f t="shared" si="27"/>
        <v>87</v>
      </c>
      <c r="AV18" s="14"/>
      <c r="AW18" s="14"/>
      <c r="AX18" s="14"/>
      <c r="AY18" s="14"/>
      <c r="AZ18" s="14"/>
      <c r="BA18" s="14"/>
    </row>
    <row r="19" spans="1:53" s="19" customFormat="1" ht="13.5" customHeight="1">
      <c r="A19" s="218"/>
      <c r="B19" s="35" t="s">
        <v>19</v>
      </c>
      <c r="C19" s="35" t="s">
        <v>19</v>
      </c>
      <c r="D19" s="146">
        <v>2</v>
      </c>
      <c r="E19" s="36">
        <v>28</v>
      </c>
      <c r="F19" s="146">
        <v>1</v>
      </c>
      <c r="G19" s="36">
        <v>14</v>
      </c>
      <c r="H19" s="146">
        <v>0</v>
      </c>
      <c r="I19" s="36">
        <v>0</v>
      </c>
      <c r="J19" s="36">
        <v>0</v>
      </c>
      <c r="K19" s="36">
        <v>0</v>
      </c>
      <c r="L19" s="37">
        <f t="shared" si="23"/>
        <v>3</v>
      </c>
      <c r="M19" s="38">
        <f t="shared" si="23"/>
        <v>42</v>
      </c>
      <c r="N19" s="16"/>
      <c r="O19" s="212"/>
      <c r="P19" s="35" t="s">
        <v>19</v>
      </c>
      <c r="Q19" s="142">
        <v>0</v>
      </c>
      <c r="R19" s="142">
        <v>0</v>
      </c>
      <c r="S19" s="142">
        <v>0</v>
      </c>
      <c r="T19" s="142">
        <v>0</v>
      </c>
      <c r="U19" s="142">
        <v>0</v>
      </c>
      <c r="V19" s="142">
        <v>0</v>
      </c>
      <c r="W19" s="142">
        <v>0</v>
      </c>
      <c r="X19" s="142">
        <v>0</v>
      </c>
      <c r="Y19" s="142">
        <v>0</v>
      </c>
      <c r="Z19" s="142">
        <v>0</v>
      </c>
      <c r="AA19" s="142">
        <v>0</v>
      </c>
      <c r="AB19" s="142">
        <v>0</v>
      </c>
      <c r="AC19" s="112">
        <f>SUM(Q19,S19,U19,W19,Y19,AA19)</f>
        <v>0</v>
      </c>
      <c r="AD19" s="130">
        <f t="shared" si="24"/>
        <v>0</v>
      </c>
      <c r="AE19" s="18"/>
      <c r="AF19" s="212"/>
      <c r="AG19" s="35" t="s">
        <v>19</v>
      </c>
      <c r="AH19" s="42">
        <f t="shared" si="25"/>
        <v>2</v>
      </c>
      <c r="AI19" s="39">
        <f t="shared" si="25"/>
        <v>28</v>
      </c>
      <c r="AJ19" s="39">
        <f t="shared" si="25"/>
        <v>1</v>
      </c>
      <c r="AK19" s="39">
        <f t="shared" si="25"/>
        <v>14</v>
      </c>
      <c r="AL19" s="39">
        <f t="shared" si="25"/>
        <v>0</v>
      </c>
      <c r="AM19" s="39">
        <f t="shared" si="25"/>
        <v>0</v>
      </c>
      <c r="AN19" s="39">
        <f t="shared" si="26"/>
        <v>0</v>
      </c>
      <c r="AO19" s="39">
        <f t="shared" si="26"/>
        <v>0</v>
      </c>
      <c r="AP19" s="39">
        <f t="shared" si="28"/>
        <v>0</v>
      </c>
      <c r="AQ19" s="39">
        <f t="shared" si="28"/>
        <v>0</v>
      </c>
      <c r="AR19" s="39">
        <f t="shared" si="28"/>
        <v>0</v>
      </c>
      <c r="AS19" s="39">
        <f t="shared" si="28"/>
        <v>0</v>
      </c>
      <c r="AT19" s="62">
        <f t="shared" si="27"/>
        <v>3</v>
      </c>
      <c r="AU19" s="63">
        <f t="shared" si="27"/>
        <v>42</v>
      </c>
      <c r="AV19" s="14"/>
      <c r="AW19" s="14"/>
      <c r="AX19" s="14"/>
      <c r="AY19" s="14"/>
      <c r="AZ19" s="14"/>
      <c r="BA19" s="14"/>
    </row>
    <row r="20" spans="1:53" s="19" customFormat="1" ht="13.5" customHeight="1" thickBot="1">
      <c r="A20" s="219"/>
      <c r="B20" s="64" t="s">
        <v>15</v>
      </c>
      <c r="C20" s="64" t="s">
        <v>15</v>
      </c>
      <c r="D20" s="151">
        <f t="shared" ref="D20" si="29">SUM(D17:D19)</f>
        <v>4</v>
      </c>
      <c r="E20" s="47">
        <f>SUM(E17:E19)</f>
        <v>52</v>
      </c>
      <c r="F20" s="151">
        <f t="shared" ref="F20" si="30">SUM(F17:F19)</f>
        <v>2</v>
      </c>
      <c r="G20" s="151">
        <f t="shared" ref="G20:H20" si="31">SUM(G17:G19)</f>
        <v>22</v>
      </c>
      <c r="H20" s="151">
        <f t="shared" si="31"/>
        <v>1</v>
      </c>
      <c r="I20" s="47">
        <f t="shared" ref="I20:K20" si="32">SUM(I17:I19)</f>
        <v>10</v>
      </c>
      <c r="J20" s="47">
        <f t="shared" si="32"/>
        <v>0</v>
      </c>
      <c r="K20" s="47">
        <f t="shared" si="32"/>
        <v>0</v>
      </c>
      <c r="L20" s="47">
        <f t="shared" si="23"/>
        <v>7</v>
      </c>
      <c r="M20" s="48">
        <f t="shared" si="23"/>
        <v>84</v>
      </c>
      <c r="N20" s="16"/>
      <c r="O20" s="213"/>
      <c r="P20" s="64" t="s">
        <v>15</v>
      </c>
      <c r="Q20" s="66">
        <f t="shared" ref="Q20:AB20" si="33">SUM(Q17:Q19)</f>
        <v>0</v>
      </c>
      <c r="R20" s="64">
        <f t="shared" si="33"/>
        <v>0</v>
      </c>
      <c r="S20" s="64">
        <f t="shared" si="33"/>
        <v>0</v>
      </c>
      <c r="T20" s="64">
        <f t="shared" si="33"/>
        <v>0</v>
      </c>
      <c r="U20" s="64">
        <f t="shared" si="33"/>
        <v>1</v>
      </c>
      <c r="V20" s="64">
        <f t="shared" si="33"/>
        <v>13</v>
      </c>
      <c r="W20" s="64">
        <f t="shared" si="33"/>
        <v>0</v>
      </c>
      <c r="X20" s="64">
        <f t="shared" si="33"/>
        <v>0</v>
      </c>
      <c r="Y20" s="64">
        <f t="shared" si="33"/>
        <v>1</v>
      </c>
      <c r="Z20" s="64">
        <f t="shared" si="33"/>
        <v>19</v>
      </c>
      <c r="AA20" s="64">
        <f t="shared" si="33"/>
        <v>1</v>
      </c>
      <c r="AB20" s="64">
        <f t="shared" si="33"/>
        <v>13</v>
      </c>
      <c r="AC20" s="64">
        <f>SUM(Q20,S20,U20,W20,Y20,AA20)</f>
        <v>3</v>
      </c>
      <c r="AD20" s="67">
        <f t="shared" si="24"/>
        <v>45</v>
      </c>
      <c r="AE20" s="18"/>
      <c r="AF20" s="213"/>
      <c r="AG20" s="64" t="s">
        <v>15</v>
      </c>
      <c r="AH20" s="64">
        <f t="shared" ref="AH20:AS20" si="34">SUM(AH17:AH19)</f>
        <v>4</v>
      </c>
      <c r="AI20" s="64">
        <f t="shared" si="34"/>
        <v>52</v>
      </c>
      <c r="AJ20" s="64">
        <f t="shared" si="34"/>
        <v>2</v>
      </c>
      <c r="AK20" s="64">
        <f t="shared" si="34"/>
        <v>22</v>
      </c>
      <c r="AL20" s="64">
        <f t="shared" si="34"/>
        <v>2</v>
      </c>
      <c r="AM20" s="64">
        <f t="shared" si="34"/>
        <v>23</v>
      </c>
      <c r="AN20" s="64">
        <f t="shared" si="34"/>
        <v>0</v>
      </c>
      <c r="AO20" s="64">
        <f t="shared" si="34"/>
        <v>0</v>
      </c>
      <c r="AP20" s="64">
        <f t="shared" si="34"/>
        <v>1</v>
      </c>
      <c r="AQ20" s="64">
        <f t="shared" si="34"/>
        <v>19</v>
      </c>
      <c r="AR20" s="64">
        <f t="shared" si="34"/>
        <v>1</v>
      </c>
      <c r="AS20" s="64">
        <f t="shared" si="34"/>
        <v>13</v>
      </c>
      <c r="AT20" s="64">
        <f t="shared" si="27"/>
        <v>10</v>
      </c>
      <c r="AU20" s="67">
        <f t="shared" si="27"/>
        <v>129</v>
      </c>
      <c r="AV20" s="14"/>
      <c r="AW20" s="14"/>
      <c r="AX20" s="14"/>
      <c r="AY20" s="14"/>
      <c r="AZ20" s="14"/>
      <c r="BA20" s="14"/>
    </row>
    <row r="21" spans="1:53" s="19" customFormat="1" ht="6" customHeight="1" thickBot="1">
      <c r="B21" s="68"/>
      <c r="C21" s="69"/>
      <c r="D21" s="152"/>
      <c r="E21" s="70"/>
      <c r="F21" s="152"/>
      <c r="G21" s="70"/>
      <c r="H21" s="152"/>
      <c r="I21" s="70"/>
      <c r="J21" s="70"/>
      <c r="K21" s="70"/>
      <c r="L21" s="70"/>
      <c r="M21" s="70"/>
      <c r="N21" s="16"/>
      <c r="O21" s="61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18"/>
      <c r="AF21" s="61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14"/>
      <c r="AW21" s="14"/>
      <c r="AX21" s="14"/>
      <c r="AY21" s="14"/>
      <c r="AZ21" s="14"/>
      <c r="BA21" s="14"/>
    </row>
    <row r="22" spans="1:53" s="19" customFormat="1" ht="13.5" customHeight="1" thickBot="1">
      <c r="A22" s="71" t="s">
        <v>20</v>
      </c>
      <c r="B22" s="73" t="s">
        <v>15</v>
      </c>
      <c r="C22" s="73" t="s">
        <v>15</v>
      </c>
      <c r="D22" s="153">
        <v>8</v>
      </c>
      <c r="E22" s="74">
        <v>83</v>
      </c>
      <c r="F22" s="153">
        <v>1</v>
      </c>
      <c r="G22" s="74">
        <v>10</v>
      </c>
      <c r="H22" s="153">
        <v>2</v>
      </c>
      <c r="I22" s="74">
        <v>21</v>
      </c>
      <c r="J22" s="74">
        <v>0</v>
      </c>
      <c r="K22" s="74">
        <v>0</v>
      </c>
      <c r="L22" s="74">
        <f>SUM(J22,H22,F22,D22)</f>
        <v>11</v>
      </c>
      <c r="M22" s="75">
        <f>SUM(K22,I22,G22,E22)</f>
        <v>114</v>
      </c>
      <c r="N22" s="16"/>
      <c r="O22" s="76" t="s">
        <v>20</v>
      </c>
      <c r="P22" s="73" t="s">
        <v>15</v>
      </c>
      <c r="Q22" s="135">
        <v>0</v>
      </c>
      <c r="R22" s="135">
        <v>0</v>
      </c>
      <c r="S22" s="135">
        <v>0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35">
        <v>20</v>
      </c>
      <c r="Z22" s="135">
        <v>37</v>
      </c>
      <c r="AA22" s="135">
        <v>19</v>
      </c>
      <c r="AB22" s="135">
        <v>33</v>
      </c>
      <c r="AC22" s="73">
        <f t="shared" ref="AC22:AD22" si="35">SUM(Q22,S22,U22,W22,Y22,AA22)</f>
        <v>39</v>
      </c>
      <c r="AD22" s="77">
        <f t="shared" si="35"/>
        <v>70</v>
      </c>
      <c r="AE22" s="18"/>
      <c r="AF22" s="76" t="s">
        <v>20</v>
      </c>
      <c r="AG22" s="73" t="s">
        <v>15</v>
      </c>
      <c r="AH22" s="78">
        <f t="shared" ref="AH22:AM22" si="36">SUM(D22,Q22)</f>
        <v>8</v>
      </c>
      <c r="AI22" s="78">
        <f t="shared" si="36"/>
        <v>83</v>
      </c>
      <c r="AJ22" s="78">
        <f t="shared" si="36"/>
        <v>1</v>
      </c>
      <c r="AK22" s="78">
        <f t="shared" si="36"/>
        <v>10</v>
      </c>
      <c r="AL22" s="78">
        <f t="shared" si="36"/>
        <v>2</v>
      </c>
      <c r="AM22" s="78">
        <f t="shared" si="36"/>
        <v>21</v>
      </c>
      <c r="AN22" s="78">
        <f>SUM(J22,W22)</f>
        <v>0</v>
      </c>
      <c r="AO22" s="78">
        <f>SUM(K22,X22)</f>
        <v>0</v>
      </c>
      <c r="AP22" s="78">
        <f>SUM(Y22)</f>
        <v>20</v>
      </c>
      <c r="AQ22" s="78">
        <f>SUM(Z22)</f>
        <v>37</v>
      </c>
      <c r="AR22" s="78">
        <f>SUM(AA22)</f>
        <v>19</v>
      </c>
      <c r="AS22" s="79">
        <f>SUM(AB22)</f>
        <v>33</v>
      </c>
      <c r="AT22" s="73">
        <f>SUM(AH22,AJ22,AL22,AN22,AP22,AR22)</f>
        <v>50</v>
      </c>
      <c r="AU22" s="77">
        <f>SUM(AI22,AK22,AM22,AO22,AQ22,AS22)</f>
        <v>184</v>
      </c>
      <c r="AV22" s="14"/>
      <c r="AW22" s="14"/>
      <c r="AX22" s="14"/>
      <c r="AY22" s="14"/>
      <c r="AZ22" s="14"/>
      <c r="BA22" s="14"/>
    </row>
    <row r="23" spans="1:53" s="50" customFormat="1" ht="6" customHeight="1" thickBot="1">
      <c r="B23" s="13"/>
      <c r="C23" s="69"/>
      <c r="D23" s="154"/>
      <c r="E23" s="70"/>
      <c r="F23" s="154"/>
      <c r="G23" s="70"/>
      <c r="H23" s="154"/>
      <c r="I23" s="70"/>
      <c r="J23" s="70"/>
      <c r="K23" s="70"/>
      <c r="L23" s="70"/>
      <c r="M23" s="70"/>
      <c r="N23" s="16"/>
      <c r="O23" s="24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8"/>
      <c r="AF23" s="24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53"/>
      <c r="AW23" s="53"/>
      <c r="AX23" s="53"/>
      <c r="AY23" s="53"/>
      <c r="AZ23" s="53"/>
      <c r="BA23" s="53"/>
    </row>
    <row r="24" spans="1:53" s="19" customFormat="1" ht="13.5" customHeight="1" thickBot="1">
      <c r="A24" s="71" t="s">
        <v>21</v>
      </c>
      <c r="B24" s="72" t="s">
        <v>15</v>
      </c>
      <c r="C24" s="73" t="s">
        <v>15</v>
      </c>
      <c r="D24" s="153">
        <v>10</v>
      </c>
      <c r="E24" s="74">
        <v>113</v>
      </c>
      <c r="F24" s="153">
        <v>5</v>
      </c>
      <c r="G24" s="74">
        <v>59</v>
      </c>
      <c r="H24" s="153">
        <v>4</v>
      </c>
      <c r="I24" s="74">
        <v>34</v>
      </c>
      <c r="J24" s="74">
        <v>8</v>
      </c>
      <c r="K24" s="74">
        <v>86</v>
      </c>
      <c r="L24" s="74">
        <f>SUM(J24,H24,F24,D24)</f>
        <v>27</v>
      </c>
      <c r="M24" s="75">
        <f>SUM(K24,I24,G24,E24)</f>
        <v>292</v>
      </c>
      <c r="N24" s="16"/>
      <c r="O24" s="76" t="s">
        <v>21</v>
      </c>
      <c r="P24" s="104" t="s">
        <v>15</v>
      </c>
      <c r="Q24" s="133">
        <v>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73">
        <f>SUM(Q24,S24,U24,W24,Y24,AA24)</f>
        <v>0</v>
      </c>
      <c r="AD24" s="77">
        <f t="shared" si="24"/>
        <v>0</v>
      </c>
      <c r="AE24" s="18"/>
      <c r="AF24" s="76" t="s">
        <v>21</v>
      </c>
      <c r="AG24" s="73" t="s">
        <v>15</v>
      </c>
      <c r="AH24" s="78">
        <f t="shared" ref="AH24:AO24" si="37">SUM(D24,Q24)</f>
        <v>10</v>
      </c>
      <c r="AI24" s="78">
        <f t="shared" si="37"/>
        <v>113</v>
      </c>
      <c r="AJ24" s="78">
        <f t="shared" si="37"/>
        <v>5</v>
      </c>
      <c r="AK24" s="78">
        <f t="shared" si="37"/>
        <v>59</v>
      </c>
      <c r="AL24" s="78">
        <f t="shared" si="37"/>
        <v>4</v>
      </c>
      <c r="AM24" s="78">
        <f t="shared" si="37"/>
        <v>34</v>
      </c>
      <c r="AN24" s="78">
        <f t="shared" si="37"/>
        <v>8</v>
      </c>
      <c r="AO24" s="78">
        <f t="shared" si="37"/>
        <v>86</v>
      </c>
      <c r="AP24" s="78">
        <f>SUM(Y24)</f>
        <v>0</v>
      </c>
      <c r="AQ24" s="78">
        <f>SUM(Z24)</f>
        <v>0</v>
      </c>
      <c r="AR24" s="78">
        <f>SUM(AA24)</f>
        <v>0</v>
      </c>
      <c r="AS24" s="79">
        <f>SUM(AB24)</f>
        <v>0</v>
      </c>
      <c r="AT24" s="73">
        <f>SUM(AH24,AJ24,AL24,AN24,AP24,AR24)</f>
        <v>27</v>
      </c>
      <c r="AU24" s="77">
        <f>SUM(AI24,AK24,AM24,AO24,AQ24,AS24)</f>
        <v>292</v>
      </c>
      <c r="AV24" s="14"/>
      <c r="AW24" s="14"/>
      <c r="AX24" s="14"/>
      <c r="AY24" s="14"/>
      <c r="AZ24" s="14"/>
      <c r="BA24" s="14"/>
    </row>
    <row r="25" spans="1:53" s="80" customFormat="1" ht="6" customHeight="1" thickBot="1">
      <c r="B25" s="24"/>
      <c r="C25" s="81"/>
      <c r="D25" s="155"/>
      <c r="E25" s="82"/>
      <c r="F25" s="155"/>
      <c r="G25" s="82"/>
      <c r="H25" s="155"/>
      <c r="I25" s="82"/>
      <c r="J25" s="82"/>
      <c r="K25" s="82"/>
      <c r="L25" s="82"/>
      <c r="M25" s="82"/>
      <c r="N25" s="83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8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85"/>
      <c r="AW25" s="85"/>
      <c r="AX25" s="85"/>
      <c r="AY25" s="85"/>
      <c r="AZ25" s="85"/>
      <c r="BA25" s="85"/>
    </row>
    <row r="26" spans="1:53" s="19" customFormat="1" ht="13.5" customHeight="1">
      <c r="A26" s="217" t="s">
        <v>23</v>
      </c>
      <c r="B26" s="54" t="s">
        <v>22</v>
      </c>
      <c r="C26" s="54" t="s">
        <v>22</v>
      </c>
      <c r="D26" s="156">
        <v>3</v>
      </c>
      <c r="E26" s="30">
        <v>40</v>
      </c>
      <c r="F26" s="156">
        <v>4</v>
      </c>
      <c r="G26" s="30">
        <v>42</v>
      </c>
      <c r="H26" s="172">
        <v>6</v>
      </c>
      <c r="I26" s="30">
        <v>62</v>
      </c>
      <c r="J26" s="30">
        <v>6</v>
      </c>
      <c r="K26" s="30">
        <v>74</v>
      </c>
      <c r="L26" s="31">
        <f t="shared" ref="L26:M28" si="38">SUM(J26,H26,F26,D26)</f>
        <v>19</v>
      </c>
      <c r="M26" s="32">
        <f t="shared" si="38"/>
        <v>218</v>
      </c>
      <c r="N26" s="16"/>
      <c r="O26" s="225" t="s">
        <v>23</v>
      </c>
      <c r="P26" s="54" t="s">
        <v>22</v>
      </c>
      <c r="Q26" s="136">
        <v>3</v>
      </c>
      <c r="R26" s="136">
        <v>33</v>
      </c>
      <c r="S26" s="136">
        <v>0</v>
      </c>
      <c r="T26" s="136">
        <v>14</v>
      </c>
      <c r="U26" s="136">
        <v>4</v>
      </c>
      <c r="V26" s="136">
        <v>38</v>
      </c>
      <c r="W26" s="136">
        <v>3</v>
      </c>
      <c r="X26" s="136">
        <v>18</v>
      </c>
      <c r="Y26" s="136">
        <v>8</v>
      </c>
      <c r="Z26" s="136">
        <v>41</v>
      </c>
      <c r="AA26" s="136">
        <v>2</v>
      </c>
      <c r="AB26" s="136">
        <v>8</v>
      </c>
      <c r="AC26" s="54">
        <f>SUM(Q26,S26,U26,W26,Y26,AA26)</f>
        <v>20</v>
      </c>
      <c r="AD26" s="86">
        <f t="shared" si="24"/>
        <v>152</v>
      </c>
      <c r="AE26" s="18"/>
      <c r="AF26" s="225" t="s">
        <v>23</v>
      </c>
      <c r="AG26" s="54" t="s">
        <v>22</v>
      </c>
      <c r="AH26" s="57">
        <f t="shared" ref="AH26:AO27" si="39">SUM(D26,Q26)</f>
        <v>6</v>
      </c>
      <c r="AI26" s="60">
        <f t="shared" si="39"/>
        <v>73</v>
      </c>
      <c r="AJ26" s="60">
        <f t="shared" si="39"/>
        <v>4</v>
      </c>
      <c r="AK26" s="34">
        <f t="shared" si="39"/>
        <v>56</v>
      </c>
      <c r="AL26" s="34">
        <f t="shared" si="39"/>
        <v>10</v>
      </c>
      <c r="AM26" s="60">
        <f t="shared" si="39"/>
        <v>100</v>
      </c>
      <c r="AN26" s="60">
        <f t="shared" si="39"/>
        <v>9</v>
      </c>
      <c r="AO26" s="60">
        <f t="shared" si="39"/>
        <v>92</v>
      </c>
      <c r="AP26" s="60">
        <f t="shared" ref="AP26:AS27" si="40">SUM(Y26)</f>
        <v>8</v>
      </c>
      <c r="AQ26" s="34">
        <f t="shared" si="40"/>
        <v>41</v>
      </c>
      <c r="AR26" s="34">
        <f t="shared" si="40"/>
        <v>2</v>
      </c>
      <c r="AS26" s="34">
        <f t="shared" si="40"/>
        <v>8</v>
      </c>
      <c r="AT26" s="58">
        <f t="shared" ref="AT26:AU28" si="41">SUM(AH26,AJ26,AL26,AN26,AP26,AR26)</f>
        <v>39</v>
      </c>
      <c r="AU26" s="59">
        <f t="shared" si="41"/>
        <v>370</v>
      </c>
      <c r="AV26" s="14"/>
      <c r="AW26" s="14"/>
      <c r="AX26" s="14"/>
      <c r="AY26" s="14"/>
      <c r="AZ26" s="14"/>
      <c r="BA26" s="14"/>
    </row>
    <row r="27" spans="1:53" s="19" customFormat="1" ht="13.5" customHeight="1">
      <c r="A27" s="218"/>
      <c r="B27" s="35" t="s">
        <v>24</v>
      </c>
      <c r="C27" s="35" t="s">
        <v>24</v>
      </c>
      <c r="D27" s="157">
        <v>7</v>
      </c>
      <c r="E27" s="36">
        <v>87</v>
      </c>
      <c r="F27" s="157">
        <v>5</v>
      </c>
      <c r="G27" s="36">
        <v>48</v>
      </c>
      <c r="H27" s="146">
        <v>6</v>
      </c>
      <c r="I27" s="36">
        <v>62</v>
      </c>
      <c r="J27" s="36">
        <v>6</v>
      </c>
      <c r="K27" s="36">
        <v>59</v>
      </c>
      <c r="L27" s="37">
        <f t="shared" si="38"/>
        <v>24</v>
      </c>
      <c r="M27" s="38">
        <f t="shared" si="38"/>
        <v>256</v>
      </c>
      <c r="N27" s="16"/>
      <c r="O27" s="212"/>
      <c r="P27" s="35" t="s">
        <v>24</v>
      </c>
      <c r="Q27" s="142">
        <v>5</v>
      </c>
      <c r="R27" s="142">
        <v>49</v>
      </c>
      <c r="S27" s="142">
        <v>0</v>
      </c>
      <c r="T27" s="142">
        <v>9</v>
      </c>
      <c r="U27" s="142">
        <v>7</v>
      </c>
      <c r="V27" s="142">
        <v>64</v>
      </c>
      <c r="W27" s="142">
        <v>4</v>
      </c>
      <c r="X27" s="142">
        <v>29</v>
      </c>
      <c r="Y27" s="142">
        <v>10</v>
      </c>
      <c r="Z27" s="142">
        <v>52</v>
      </c>
      <c r="AA27" s="142">
        <v>7</v>
      </c>
      <c r="AB27" s="142">
        <v>28</v>
      </c>
      <c r="AC27" s="35">
        <f>SUM(Q27,S27,U27,W27,Y27,AA27)</f>
        <v>33</v>
      </c>
      <c r="AD27" s="87">
        <f t="shared" si="24"/>
        <v>231</v>
      </c>
      <c r="AE27" s="18"/>
      <c r="AF27" s="212"/>
      <c r="AG27" s="35" t="s">
        <v>24</v>
      </c>
      <c r="AH27" s="42">
        <f t="shared" si="39"/>
        <v>12</v>
      </c>
      <c r="AI27" s="39">
        <f t="shared" si="39"/>
        <v>136</v>
      </c>
      <c r="AJ27" s="39">
        <f t="shared" si="39"/>
        <v>5</v>
      </c>
      <c r="AK27" s="39">
        <f t="shared" si="39"/>
        <v>57</v>
      </c>
      <c r="AL27" s="39">
        <f t="shared" si="39"/>
        <v>13</v>
      </c>
      <c r="AM27" s="39">
        <f t="shared" si="39"/>
        <v>126</v>
      </c>
      <c r="AN27" s="39">
        <f t="shared" si="39"/>
        <v>10</v>
      </c>
      <c r="AO27" s="39">
        <f t="shared" si="39"/>
        <v>88</v>
      </c>
      <c r="AP27" s="39">
        <f t="shared" si="40"/>
        <v>10</v>
      </c>
      <c r="AQ27" s="39">
        <f t="shared" si="40"/>
        <v>52</v>
      </c>
      <c r="AR27" s="39">
        <f t="shared" si="40"/>
        <v>7</v>
      </c>
      <c r="AS27" s="39">
        <f t="shared" si="40"/>
        <v>28</v>
      </c>
      <c r="AT27" s="62">
        <f t="shared" si="41"/>
        <v>57</v>
      </c>
      <c r="AU27" s="63">
        <f t="shared" si="41"/>
        <v>487</v>
      </c>
      <c r="AV27" s="14"/>
      <c r="AW27" s="14"/>
      <c r="AX27" s="14"/>
      <c r="AY27" s="14"/>
      <c r="AZ27" s="14"/>
      <c r="BA27" s="14"/>
    </row>
    <row r="28" spans="1:53" s="19" customFormat="1" ht="13.5" customHeight="1" thickBot="1">
      <c r="A28" s="219"/>
      <c r="B28" s="64" t="s">
        <v>15</v>
      </c>
      <c r="C28" s="64" t="s">
        <v>15</v>
      </c>
      <c r="D28" s="158">
        <f t="shared" ref="D28" si="42">SUM(D26:D27)</f>
        <v>10</v>
      </c>
      <c r="E28" s="65">
        <f>SUM(E26:E27)</f>
        <v>127</v>
      </c>
      <c r="F28" s="158">
        <f t="shared" ref="F28" si="43">SUM(F26:F27)</f>
        <v>9</v>
      </c>
      <c r="G28" s="65">
        <f>SUM(G26:G27)</f>
        <v>90</v>
      </c>
      <c r="H28" s="158">
        <f t="shared" ref="H28" si="44">SUM(H26:H27)</f>
        <v>12</v>
      </c>
      <c r="I28" s="65">
        <f>SUM(I26:I27)</f>
        <v>124</v>
      </c>
      <c r="J28" s="65">
        <f>SUM(J26:J27)</f>
        <v>12</v>
      </c>
      <c r="K28" s="65">
        <f>SUM(K26:K27)</f>
        <v>133</v>
      </c>
      <c r="L28" s="47">
        <f t="shared" si="38"/>
        <v>43</v>
      </c>
      <c r="M28" s="48">
        <f t="shared" si="38"/>
        <v>474</v>
      </c>
      <c r="N28" s="16"/>
      <c r="O28" s="213"/>
      <c r="P28" s="64" t="s">
        <v>15</v>
      </c>
      <c r="Q28" s="64">
        <f t="shared" ref="Q28:AB28" si="45">SUM(Q26:Q27)</f>
        <v>8</v>
      </c>
      <c r="R28" s="64">
        <f t="shared" si="45"/>
        <v>82</v>
      </c>
      <c r="S28" s="64">
        <f t="shared" si="45"/>
        <v>0</v>
      </c>
      <c r="T28" s="64">
        <f t="shared" si="45"/>
        <v>23</v>
      </c>
      <c r="U28" s="64">
        <f t="shared" si="45"/>
        <v>11</v>
      </c>
      <c r="V28" s="64">
        <f t="shared" si="45"/>
        <v>102</v>
      </c>
      <c r="W28" s="64">
        <f t="shared" si="45"/>
        <v>7</v>
      </c>
      <c r="X28" s="64">
        <f t="shared" si="45"/>
        <v>47</v>
      </c>
      <c r="Y28" s="64">
        <f t="shared" si="45"/>
        <v>18</v>
      </c>
      <c r="Z28" s="64">
        <f t="shared" si="45"/>
        <v>93</v>
      </c>
      <c r="AA28" s="64">
        <f t="shared" si="45"/>
        <v>9</v>
      </c>
      <c r="AB28" s="64">
        <f t="shared" si="45"/>
        <v>36</v>
      </c>
      <c r="AC28" s="64">
        <f>SUM(Q28,S28,U28,W28,Y28,AA28)</f>
        <v>53</v>
      </c>
      <c r="AD28" s="67">
        <f t="shared" si="24"/>
        <v>383</v>
      </c>
      <c r="AE28" s="18"/>
      <c r="AF28" s="213"/>
      <c r="AG28" s="64" t="s">
        <v>15</v>
      </c>
      <c r="AH28" s="64">
        <f t="shared" ref="AH28:AS28" si="46">SUM(AH26:AH27)</f>
        <v>18</v>
      </c>
      <c r="AI28" s="64">
        <f t="shared" si="46"/>
        <v>209</v>
      </c>
      <c r="AJ28" s="64">
        <f t="shared" si="46"/>
        <v>9</v>
      </c>
      <c r="AK28" s="64">
        <f t="shared" si="46"/>
        <v>113</v>
      </c>
      <c r="AL28" s="64">
        <f t="shared" si="46"/>
        <v>23</v>
      </c>
      <c r="AM28" s="64">
        <f t="shared" si="46"/>
        <v>226</v>
      </c>
      <c r="AN28" s="64">
        <f t="shared" si="46"/>
        <v>19</v>
      </c>
      <c r="AO28" s="64">
        <f t="shared" si="46"/>
        <v>180</v>
      </c>
      <c r="AP28" s="64">
        <f t="shared" si="46"/>
        <v>18</v>
      </c>
      <c r="AQ28" s="64">
        <f t="shared" si="46"/>
        <v>93</v>
      </c>
      <c r="AR28" s="64">
        <f t="shared" si="46"/>
        <v>9</v>
      </c>
      <c r="AS28" s="64">
        <f t="shared" si="46"/>
        <v>36</v>
      </c>
      <c r="AT28" s="64">
        <f t="shared" si="41"/>
        <v>96</v>
      </c>
      <c r="AU28" s="67">
        <f t="shared" si="41"/>
        <v>857</v>
      </c>
      <c r="AV28" s="14"/>
      <c r="AW28" s="14"/>
      <c r="AX28" s="14"/>
      <c r="AY28" s="14"/>
      <c r="AZ28" s="14"/>
      <c r="BA28" s="14"/>
    </row>
    <row r="29" spans="1:53" s="19" customFormat="1" ht="6" customHeight="1" thickBot="1">
      <c r="B29" s="69"/>
      <c r="C29" s="69"/>
      <c r="D29" s="154"/>
      <c r="E29" s="70"/>
      <c r="F29" s="154"/>
      <c r="G29" s="70"/>
      <c r="H29" s="154"/>
      <c r="I29" s="70"/>
      <c r="J29" s="70"/>
      <c r="K29" s="70"/>
      <c r="L29" s="70"/>
      <c r="M29" s="70"/>
      <c r="N29" s="16"/>
      <c r="O29" s="88"/>
      <c r="P29" s="69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132"/>
      <c r="AD29" s="88"/>
      <c r="AE29" s="18"/>
      <c r="AF29" s="88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14"/>
      <c r="AW29" s="14"/>
      <c r="AX29" s="14"/>
      <c r="AY29" s="14"/>
      <c r="AZ29" s="14"/>
      <c r="BA29" s="14"/>
    </row>
    <row r="30" spans="1:53" s="19" customFormat="1" ht="13.5" customHeight="1" thickBot="1">
      <c r="A30" s="71" t="s">
        <v>25</v>
      </c>
      <c r="B30" s="72" t="s">
        <v>15</v>
      </c>
      <c r="C30" s="73" t="s">
        <v>15</v>
      </c>
      <c r="D30" s="153">
        <v>2</v>
      </c>
      <c r="E30" s="74">
        <v>17</v>
      </c>
      <c r="F30" s="153">
        <v>1</v>
      </c>
      <c r="G30" s="74">
        <v>9</v>
      </c>
      <c r="H30" s="153">
        <v>0</v>
      </c>
      <c r="I30" s="74"/>
      <c r="J30" s="74">
        <v>0</v>
      </c>
      <c r="K30" s="74">
        <v>0</v>
      </c>
      <c r="L30" s="74">
        <f>SUM(J30,H30,F30,D30)</f>
        <v>3</v>
      </c>
      <c r="M30" s="75">
        <f>SUM(K30,I30,G30,E30)</f>
        <v>26</v>
      </c>
      <c r="N30" s="16"/>
      <c r="O30" s="76" t="s">
        <v>25</v>
      </c>
      <c r="P30" s="73" t="s">
        <v>15</v>
      </c>
      <c r="Q30" s="135">
        <v>0</v>
      </c>
      <c r="R30" s="135">
        <v>0</v>
      </c>
      <c r="S30" s="135">
        <v>0</v>
      </c>
      <c r="T30" s="135">
        <v>0</v>
      </c>
      <c r="U30" s="135">
        <v>2</v>
      </c>
      <c r="V30" s="135">
        <v>12</v>
      </c>
      <c r="W30" s="135">
        <v>1</v>
      </c>
      <c r="X30" s="135">
        <v>8</v>
      </c>
      <c r="Y30" s="135">
        <v>2</v>
      </c>
      <c r="Z30" s="135">
        <v>10</v>
      </c>
      <c r="AA30" s="135">
        <v>1</v>
      </c>
      <c r="AB30" s="135">
        <v>4</v>
      </c>
      <c r="AC30" s="73">
        <f>SUM(Q30,S30,U30,W30,Y30,AA30)</f>
        <v>6</v>
      </c>
      <c r="AD30" s="77">
        <f>SUM(R30,T30,V30,X30,Z30,AB30)</f>
        <v>34</v>
      </c>
      <c r="AE30" s="18"/>
      <c r="AF30" s="76" t="s">
        <v>25</v>
      </c>
      <c r="AG30" s="73" t="s">
        <v>15</v>
      </c>
      <c r="AH30" s="78">
        <f t="shared" ref="AH30:AO30" si="47">SUM(D30,Q30)</f>
        <v>2</v>
      </c>
      <c r="AI30" s="78">
        <f t="shared" si="47"/>
        <v>17</v>
      </c>
      <c r="AJ30" s="78">
        <f t="shared" si="47"/>
        <v>1</v>
      </c>
      <c r="AK30" s="78">
        <f t="shared" si="47"/>
        <v>9</v>
      </c>
      <c r="AL30" s="78">
        <f t="shared" si="47"/>
        <v>2</v>
      </c>
      <c r="AM30" s="78">
        <f t="shared" si="47"/>
        <v>12</v>
      </c>
      <c r="AN30" s="78">
        <f t="shared" si="47"/>
        <v>1</v>
      </c>
      <c r="AO30" s="78">
        <f t="shared" si="47"/>
        <v>8</v>
      </c>
      <c r="AP30" s="78">
        <f>SUM(Y30)</f>
        <v>2</v>
      </c>
      <c r="AQ30" s="78">
        <f>SUM(Z30)</f>
        <v>10</v>
      </c>
      <c r="AR30" s="78">
        <f>SUM(AA30)</f>
        <v>1</v>
      </c>
      <c r="AS30" s="79">
        <f>SUM(AB30)</f>
        <v>4</v>
      </c>
      <c r="AT30" s="73">
        <f>SUM(AH30,AJ30,AL30,AN30,AP30,AR30)</f>
        <v>9</v>
      </c>
      <c r="AU30" s="77">
        <f>SUM(AI30,AK30,AM30,AO30,AQ30,AS30)</f>
        <v>60</v>
      </c>
      <c r="AV30" s="14"/>
      <c r="AW30" s="14"/>
      <c r="AX30" s="14"/>
      <c r="AY30" s="14"/>
      <c r="AZ30" s="14"/>
      <c r="BA30" s="14"/>
    </row>
    <row r="31" spans="1:53" s="50" customFormat="1" ht="6" customHeight="1" thickBot="1">
      <c r="B31" s="13"/>
      <c r="C31" s="89"/>
      <c r="D31" s="159"/>
      <c r="E31" s="90"/>
      <c r="F31" s="159"/>
      <c r="G31" s="90"/>
      <c r="H31" s="159"/>
      <c r="I31" s="90"/>
      <c r="J31" s="90"/>
      <c r="K31" s="90"/>
      <c r="L31" s="90"/>
      <c r="M31" s="90"/>
      <c r="N31" s="16"/>
      <c r="O31" s="24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8"/>
      <c r="AF31" s="24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53"/>
      <c r="AW31" s="53"/>
      <c r="AX31" s="53"/>
      <c r="AY31" s="53"/>
      <c r="AZ31" s="53"/>
      <c r="BA31" s="53"/>
    </row>
    <row r="32" spans="1:53" s="19" customFormat="1" ht="13.5" customHeight="1">
      <c r="A32" s="220" t="s">
        <v>73</v>
      </c>
      <c r="B32" s="54" t="s">
        <v>26</v>
      </c>
      <c r="C32" s="54" t="s">
        <v>26</v>
      </c>
      <c r="D32" s="156">
        <v>1</v>
      </c>
      <c r="E32" s="30">
        <v>9</v>
      </c>
      <c r="F32" s="156">
        <v>1</v>
      </c>
      <c r="G32" s="30">
        <v>10</v>
      </c>
      <c r="H32" s="172">
        <v>0</v>
      </c>
      <c r="I32" s="30">
        <v>0</v>
      </c>
      <c r="J32" s="30">
        <v>1</v>
      </c>
      <c r="K32" s="30">
        <v>16</v>
      </c>
      <c r="L32" s="31">
        <f t="shared" ref="L32:M37" si="48">SUM(J32,H32,F32,D32)</f>
        <v>3</v>
      </c>
      <c r="M32" s="32">
        <f t="shared" si="48"/>
        <v>35</v>
      </c>
      <c r="N32" s="16"/>
      <c r="O32" s="211" t="s">
        <v>75</v>
      </c>
      <c r="P32" s="128" t="s">
        <v>26</v>
      </c>
      <c r="Q32" s="136">
        <v>0</v>
      </c>
      <c r="R32" s="136">
        <v>0</v>
      </c>
      <c r="S32" s="136">
        <v>0</v>
      </c>
      <c r="T32" s="136">
        <v>0</v>
      </c>
      <c r="U32" s="136">
        <v>4</v>
      </c>
      <c r="V32" s="136">
        <v>43</v>
      </c>
      <c r="W32" s="136">
        <v>3</v>
      </c>
      <c r="X32" s="136">
        <v>33</v>
      </c>
      <c r="Y32" s="136">
        <v>4</v>
      </c>
      <c r="Z32" s="136">
        <v>38</v>
      </c>
      <c r="AA32" s="136">
        <v>0</v>
      </c>
      <c r="AB32" s="136">
        <v>0</v>
      </c>
      <c r="AC32" s="128">
        <f t="shared" ref="AC32:AC37" si="49">SUM(Q32,S32,U32,W32,Y32,AA32)</f>
        <v>11</v>
      </c>
      <c r="AD32" s="129">
        <f t="shared" si="24"/>
        <v>114</v>
      </c>
      <c r="AE32" s="18"/>
      <c r="AF32" s="211" t="s">
        <v>75</v>
      </c>
      <c r="AG32" s="54" t="s">
        <v>26</v>
      </c>
      <c r="AH32" s="57">
        <f t="shared" ref="AH32:AO36" si="50">SUM(D32,Q32)</f>
        <v>1</v>
      </c>
      <c r="AI32" s="60">
        <f t="shared" si="50"/>
        <v>9</v>
      </c>
      <c r="AJ32" s="60">
        <f t="shared" si="50"/>
        <v>1</v>
      </c>
      <c r="AK32" s="34">
        <f t="shared" si="50"/>
        <v>10</v>
      </c>
      <c r="AL32" s="34">
        <f t="shared" si="50"/>
        <v>4</v>
      </c>
      <c r="AM32" s="60">
        <f t="shared" si="50"/>
        <v>43</v>
      </c>
      <c r="AN32" s="60">
        <f t="shared" si="50"/>
        <v>4</v>
      </c>
      <c r="AO32" s="60">
        <f t="shared" si="50"/>
        <v>49</v>
      </c>
      <c r="AP32" s="60">
        <f t="shared" ref="AP32:AS36" si="51">SUM(Y32)</f>
        <v>4</v>
      </c>
      <c r="AQ32" s="34">
        <f t="shared" si="51"/>
        <v>38</v>
      </c>
      <c r="AR32" s="34">
        <f t="shared" si="51"/>
        <v>0</v>
      </c>
      <c r="AS32" s="34">
        <f t="shared" si="51"/>
        <v>0</v>
      </c>
      <c r="AT32" s="58">
        <f t="shared" ref="AT32:AU37" si="52">SUM(AH32,AJ32,AL32,AN32,AP32,AR32)</f>
        <v>14</v>
      </c>
      <c r="AU32" s="59">
        <f t="shared" si="52"/>
        <v>149</v>
      </c>
      <c r="AV32" s="14"/>
      <c r="AW32" s="14"/>
      <c r="AX32" s="14"/>
      <c r="AY32" s="14"/>
      <c r="AZ32" s="14"/>
      <c r="BA32" s="14"/>
    </row>
    <row r="33" spans="1:53" s="19" customFormat="1" ht="13.5" customHeight="1">
      <c r="A33" s="218"/>
      <c r="B33" s="35" t="s">
        <v>27</v>
      </c>
      <c r="C33" s="35" t="s">
        <v>27</v>
      </c>
      <c r="D33" s="157">
        <v>2</v>
      </c>
      <c r="E33" s="36">
        <v>28</v>
      </c>
      <c r="F33" s="157">
        <v>1</v>
      </c>
      <c r="G33" s="36">
        <v>11</v>
      </c>
      <c r="H33" s="146">
        <v>0</v>
      </c>
      <c r="I33" s="36">
        <v>0</v>
      </c>
      <c r="J33" s="36">
        <v>1</v>
      </c>
      <c r="K33" s="36">
        <v>11</v>
      </c>
      <c r="L33" s="37">
        <f t="shared" si="48"/>
        <v>4</v>
      </c>
      <c r="M33" s="38">
        <f t="shared" si="48"/>
        <v>50</v>
      </c>
      <c r="N33" s="16"/>
      <c r="O33" s="212"/>
      <c r="P33" s="112" t="s">
        <v>27</v>
      </c>
      <c r="Q33" s="176">
        <v>0</v>
      </c>
      <c r="R33" s="176">
        <v>0</v>
      </c>
      <c r="S33" s="176">
        <v>0</v>
      </c>
      <c r="T33" s="176">
        <v>0</v>
      </c>
      <c r="U33" s="176">
        <v>3</v>
      </c>
      <c r="V33" s="176">
        <v>27</v>
      </c>
      <c r="W33" s="176">
        <v>2</v>
      </c>
      <c r="X33" s="176">
        <v>22</v>
      </c>
      <c r="Y33" s="176">
        <v>4</v>
      </c>
      <c r="Z33" s="176">
        <v>40</v>
      </c>
      <c r="AA33" s="176">
        <v>0</v>
      </c>
      <c r="AB33" s="176">
        <v>0</v>
      </c>
      <c r="AC33" s="112">
        <f t="shared" si="49"/>
        <v>9</v>
      </c>
      <c r="AD33" s="130">
        <f t="shared" si="24"/>
        <v>89</v>
      </c>
      <c r="AE33" s="18"/>
      <c r="AF33" s="212"/>
      <c r="AG33" s="35" t="s">
        <v>27</v>
      </c>
      <c r="AH33" s="42">
        <f t="shared" si="50"/>
        <v>2</v>
      </c>
      <c r="AI33" s="39">
        <f t="shared" si="50"/>
        <v>28</v>
      </c>
      <c r="AJ33" s="39">
        <f t="shared" si="50"/>
        <v>1</v>
      </c>
      <c r="AK33" s="39">
        <f t="shared" si="50"/>
        <v>11</v>
      </c>
      <c r="AL33" s="39">
        <f t="shared" si="50"/>
        <v>3</v>
      </c>
      <c r="AM33" s="39">
        <f t="shared" si="50"/>
        <v>27</v>
      </c>
      <c r="AN33" s="39">
        <f t="shared" si="50"/>
        <v>3</v>
      </c>
      <c r="AO33" s="39">
        <f t="shared" si="50"/>
        <v>33</v>
      </c>
      <c r="AP33" s="39">
        <f t="shared" si="51"/>
        <v>4</v>
      </c>
      <c r="AQ33" s="39">
        <f t="shared" si="51"/>
        <v>40</v>
      </c>
      <c r="AR33" s="39">
        <f t="shared" si="51"/>
        <v>0</v>
      </c>
      <c r="AS33" s="39">
        <f t="shared" si="51"/>
        <v>0</v>
      </c>
      <c r="AT33" s="62">
        <f t="shared" si="52"/>
        <v>13</v>
      </c>
      <c r="AU33" s="63">
        <f t="shared" si="52"/>
        <v>139</v>
      </c>
      <c r="AV33" s="14"/>
      <c r="AW33" s="14"/>
      <c r="AX33" s="14"/>
      <c r="AY33" s="14"/>
      <c r="AZ33" s="14"/>
      <c r="BA33" s="14"/>
    </row>
    <row r="34" spans="1:53" s="19" customFormat="1" ht="13.5" customHeight="1">
      <c r="A34" s="218"/>
      <c r="B34" s="35" t="s">
        <v>28</v>
      </c>
      <c r="C34" s="35" t="s">
        <v>28</v>
      </c>
      <c r="D34" s="157">
        <v>2</v>
      </c>
      <c r="E34" s="36">
        <v>23</v>
      </c>
      <c r="F34" s="157">
        <v>1</v>
      </c>
      <c r="G34" s="36">
        <v>8</v>
      </c>
      <c r="H34" s="146">
        <v>1</v>
      </c>
      <c r="I34" s="36">
        <v>12</v>
      </c>
      <c r="J34" s="36">
        <v>1</v>
      </c>
      <c r="K34" s="36">
        <v>18</v>
      </c>
      <c r="L34" s="37">
        <f t="shared" si="48"/>
        <v>5</v>
      </c>
      <c r="M34" s="38">
        <f t="shared" si="48"/>
        <v>61</v>
      </c>
      <c r="N34" s="16"/>
      <c r="O34" s="212"/>
      <c r="P34" s="112" t="s">
        <v>28</v>
      </c>
      <c r="Q34" s="176">
        <v>0</v>
      </c>
      <c r="R34" s="176">
        <v>0</v>
      </c>
      <c r="S34" s="176">
        <v>0</v>
      </c>
      <c r="T34" s="176">
        <v>0</v>
      </c>
      <c r="U34" s="176">
        <v>2</v>
      </c>
      <c r="V34" s="176">
        <v>26</v>
      </c>
      <c r="W34" s="176">
        <v>2</v>
      </c>
      <c r="X34" s="176">
        <v>18</v>
      </c>
      <c r="Y34" s="176">
        <v>3</v>
      </c>
      <c r="Z34" s="176">
        <v>27</v>
      </c>
      <c r="AA34" s="176">
        <v>0</v>
      </c>
      <c r="AB34" s="176">
        <v>0</v>
      </c>
      <c r="AC34" s="112">
        <f t="shared" si="49"/>
        <v>7</v>
      </c>
      <c r="AD34" s="130">
        <f t="shared" si="24"/>
        <v>71</v>
      </c>
      <c r="AE34" s="18"/>
      <c r="AF34" s="212"/>
      <c r="AG34" s="35" t="s">
        <v>28</v>
      </c>
      <c r="AH34" s="42">
        <f t="shared" si="50"/>
        <v>2</v>
      </c>
      <c r="AI34" s="39">
        <f t="shared" si="50"/>
        <v>23</v>
      </c>
      <c r="AJ34" s="39">
        <f t="shared" si="50"/>
        <v>1</v>
      </c>
      <c r="AK34" s="39">
        <f t="shared" si="50"/>
        <v>8</v>
      </c>
      <c r="AL34" s="39">
        <f t="shared" si="50"/>
        <v>3</v>
      </c>
      <c r="AM34" s="39">
        <f t="shared" si="50"/>
        <v>38</v>
      </c>
      <c r="AN34" s="39">
        <f t="shared" si="50"/>
        <v>3</v>
      </c>
      <c r="AO34" s="39">
        <f t="shared" si="50"/>
        <v>36</v>
      </c>
      <c r="AP34" s="39">
        <f t="shared" si="51"/>
        <v>3</v>
      </c>
      <c r="AQ34" s="39">
        <f t="shared" si="51"/>
        <v>27</v>
      </c>
      <c r="AR34" s="39">
        <f t="shared" si="51"/>
        <v>0</v>
      </c>
      <c r="AS34" s="39">
        <f t="shared" si="51"/>
        <v>0</v>
      </c>
      <c r="AT34" s="62">
        <f t="shared" si="52"/>
        <v>12</v>
      </c>
      <c r="AU34" s="63">
        <f t="shared" si="52"/>
        <v>132</v>
      </c>
      <c r="AV34" s="14"/>
      <c r="AW34" s="14"/>
      <c r="AX34" s="14"/>
      <c r="AY34" s="14"/>
      <c r="AZ34" s="14"/>
      <c r="BA34" s="14"/>
    </row>
    <row r="35" spans="1:53" s="19" customFormat="1" ht="13.5" customHeight="1">
      <c r="A35" s="218"/>
      <c r="B35" s="35" t="s">
        <v>69</v>
      </c>
      <c r="C35" s="35" t="s">
        <v>69</v>
      </c>
      <c r="D35" s="157">
        <v>1</v>
      </c>
      <c r="E35" s="36">
        <v>8</v>
      </c>
      <c r="F35" s="157">
        <v>1</v>
      </c>
      <c r="G35" s="36">
        <v>12</v>
      </c>
      <c r="H35" s="146">
        <v>1</v>
      </c>
      <c r="I35" s="36">
        <v>14</v>
      </c>
      <c r="J35" s="36">
        <v>0</v>
      </c>
      <c r="K35" s="36">
        <v>0</v>
      </c>
      <c r="L35" s="37">
        <f t="shared" si="48"/>
        <v>3</v>
      </c>
      <c r="M35" s="38">
        <f t="shared" si="48"/>
        <v>34</v>
      </c>
      <c r="N35" s="16"/>
      <c r="O35" s="212"/>
      <c r="P35" s="112" t="s">
        <v>69</v>
      </c>
      <c r="Q35" s="176">
        <v>0</v>
      </c>
      <c r="R35" s="176">
        <v>0</v>
      </c>
      <c r="S35" s="176">
        <v>0</v>
      </c>
      <c r="T35" s="176">
        <v>0</v>
      </c>
      <c r="U35" s="176">
        <v>2</v>
      </c>
      <c r="V35" s="176">
        <v>18</v>
      </c>
      <c r="W35" s="176">
        <v>2</v>
      </c>
      <c r="X35" s="176">
        <v>21</v>
      </c>
      <c r="Y35" s="176">
        <v>6</v>
      </c>
      <c r="Z35" s="176">
        <v>69</v>
      </c>
      <c r="AA35" s="176">
        <v>0</v>
      </c>
      <c r="AB35" s="176">
        <v>0</v>
      </c>
      <c r="AC35" s="112">
        <f t="shared" si="49"/>
        <v>10</v>
      </c>
      <c r="AD35" s="130">
        <f t="shared" si="24"/>
        <v>108</v>
      </c>
      <c r="AE35" s="18"/>
      <c r="AF35" s="212"/>
      <c r="AG35" s="35" t="s">
        <v>69</v>
      </c>
      <c r="AH35" s="42">
        <f t="shared" si="50"/>
        <v>1</v>
      </c>
      <c r="AI35" s="39">
        <f t="shared" si="50"/>
        <v>8</v>
      </c>
      <c r="AJ35" s="39">
        <f t="shared" si="50"/>
        <v>1</v>
      </c>
      <c r="AK35" s="39">
        <f t="shared" si="50"/>
        <v>12</v>
      </c>
      <c r="AL35" s="39">
        <f t="shared" si="50"/>
        <v>3</v>
      </c>
      <c r="AM35" s="39">
        <f t="shared" si="50"/>
        <v>32</v>
      </c>
      <c r="AN35" s="39">
        <f t="shared" si="50"/>
        <v>2</v>
      </c>
      <c r="AO35" s="39">
        <f t="shared" si="50"/>
        <v>21</v>
      </c>
      <c r="AP35" s="39">
        <f t="shared" si="51"/>
        <v>6</v>
      </c>
      <c r="AQ35" s="39">
        <f t="shared" si="51"/>
        <v>69</v>
      </c>
      <c r="AR35" s="39">
        <f t="shared" si="51"/>
        <v>0</v>
      </c>
      <c r="AS35" s="39">
        <f t="shared" si="51"/>
        <v>0</v>
      </c>
      <c r="AT35" s="62">
        <f t="shared" si="52"/>
        <v>13</v>
      </c>
      <c r="AU35" s="63">
        <f t="shared" si="52"/>
        <v>142</v>
      </c>
      <c r="AV35" s="14"/>
      <c r="AW35" s="14"/>
      <c r="AX35" s="14"/>
      <c r="AY35" s="14"/>
      <c r="AZ35" s="14"/>
      <c r="BA35" s="14"/>
    </row>
    <row r="36" spans="1:53" s="19" customFormat="1" ht="13.5" customHeight="1">
      <c r="A36" s="218"/>
      <c r="B36" s="35" t="s">
        <v>29</v>
      </c>
      <c r="C36" s="35" t="s">
        <v>29</v>
      </c>
      <c r="D36" s="157">
        <v>1</v>
      </c>
      <c r="E36" s="36">
        <v>8</v>
      </c>
      <c r="F36" s="157">
        <v>0</v>
      </c>
      <c r="G36" s="36">
        <v>0</v>
      </c>
      <c r="H36" s="146">
        <v>0</v>
      </c>
      <c r="I36" s="36">
        <v>0</v>
      </c>
      <c r="J36" s="36">
        <v>0</v>
      </c>
      <c r="K36" s="36">
        <v>0</v>
      </c>
      <c r="L36" s="37">
        <f t="shared" si="48"/>
        <v>1</v>
      </c>
      <c r="M36" s="38">
        <f t="shared" si="48"/>
        <v>8</v>
      </c>
      <c r="N36" s="16"/>
      <c r="O36" s="212"/>
      <c r="P36" s="112" t="s">
        <v>29</v>
      </c>
      <c r="Q36" s="176">
        <v>0</v>
      </c>
      <c r="R36" s="176">
        <v>0</v>
      </c>
      <c r="S36" s="176">
        <v>0</v>
      </c>
      <c r="T36" s="176">
        <v>0</v>
      </c>
      <c r="U36" s="176">
        <v>0</v>
      </c>
      <c r="V36" s="176">
        <v>0</v>
      </c>
      <c r="W36" s="176">
        <v>0</v>
      </c>
      <c r="X36" s="176">
        <v>0</v>
      </c>
      <c r="Y36" s="176">
        <v>0</v>
      </c>
      <c r="Z36" s="176">
        <v>0</v>
      </c>
      <c r="AA36" s="176">
        <v>0</v>
      </c>
      <c r="AB36" s="176">
        <v>0</v>
      </c>
      <c r="AC36" s="112">
        <f t="shared" si="49"/>
        <v>0</v>
      </c>
      <c r="AD36" s="130">
        <f t="shared" si="24"/>
        <v>0</v>
      </c>
      <c r="AE36" s="18"/>
      <c r="AF36" s="212"/>
      <c r="AG36" s="35" t="s">
        <v>29</v>
      </c>
      <c r="AH36" s="42">
        <f t="shared" si="50"/>
        <v>1</v>
      </c>
      <c r="AI36" s="39">
        <f t="shared" si="50"/>
        <v>8</v>
      </c>
      <c r="AJ36" s="39">
        <f t="shared" si="50"/>
        <v>0</v>
      </c>
      <c r="AK36" s="39">
        <f t="shared" si="50"/>
        <v>0</v>
      </c>
      <c r="AL36" s="39">
        <f t="shared" si="50"/>
        <v>0</v>
      </c>
      <c r="AM36" s="39">
        <f t="shared" si="50"/>
        <v>0</v>
      </c>
      <c r="AN36" s="39">
        <f t="shared" si="50"/>
        <v>0</v>
      </c>
      <c r="AO36" s="39">
        <f t="shared" si="50"/>
        <v>0</v>
      </c>
      <c r="AP36" s="39">
        <f t="shared" si="51"/>
        <v>0</v>
      </c>
      <c r="AQ36" s="39">
        <f t="shared" si="51"/>
        <v>0</v>
      </c>
      <c r="AR36" s="39">
        <f t="shared" si="51"/>
        <v>0</v>
      </c>
      <c r="AS36" s="39">
        <f t="shared" si="51"/>
        <v>0</v>
      </c>
      <c r="AT36" s="62">
        <f t="shared" si="52"/>
        <v>1</v>
      </c>
      <c r="AU36" s="63">
        <f t="shared" si="52"/>
        <v>8</v>
      </c>
      <c r="AV36" s="14"/>
      <c r="AW36" s="14"/>
      <c r="AX36" s="14"/>
      <c r="AY36" s="14"/>
      <c r="AZ36" s="14"/>
      <c r="BA36" s="14"/>
    </row>
    <row r="37" spans="1:53" s="19" customFormat="1" ht="13.5" customHeight="1" thickBot="1">
      <c r="A37" s="219"/>
      <c r="B37" s="64" t="s">
        <v>15</v>
      </c>
      <c r="C37" s="64" t="s">
        <v>15</v>
      </c>
      <c r="D37" s="158">
        <f t="shared" ref="D37" si="53">SUM(D32:D36)</f>
        <v>7</v>
      </c>
      <c r="E37" s="65">
        <f>SUM(E32:E36)</f>
        <v>76</v>
      </c>
      <c r="F37" s="158">
        <f t="shared" ref="F37" si="54">SUM(F32:F36)</f>
        <v>4</v>
      </c>
      <c r="G37" s="65">
        <f>SUM(G32:G36)</f>
        <v>41</v>
      </c>
      <c r="H37" s="158">
        <f t="shared" ref="H37" si="55">SUM(H32:H36)</f>
        <v>2</v>
      </c>
      <c r="I37" s="65">
        <f t="shared" ref="I37:K37" si="56">SUM(I32:I36)</f>
        <v>26</v>
      </c>
      <c r="J37" s="65">
        <f t="shared" si="56"/>
        <v>3</v>
      </c>
      <c r="K37" s="65">
        <f t="shared" si="56"/>
        <v>45</v>
      </c>
      <c r="L37" s="47">
        <f t="shared" si="48"/>
        <v>16</v>
      </c>
      <c r="M37" s="48">
        <f t="shared" si="48"/>
        <v>188</v>
      </c>
      <c r="N37" s="16"/>
      <c r="O37" s="213"/>
      <c r="P37" s="64" t="s">
        <v>15</v>
      </c>
      <c r="Q37" s="64">
        <f t="shared" ref="Q37:AB37" si="57">SUM(Q32:Q36)</f>
        <v>0</v>
      </c>
      <c r="R37" s="64">
        <f t="shared" si="57"/>
        <v>0</v>
      </c>
      <c r="S37" s="64">
        <f t="shared" si="57"/>
        <v>0</v>
      </c>
      <c r="T37" s="64">
        <f t="shared" si="57"/>
        <v>0</v>
      </c>
      <c r="U37" s="64">
        <f t="shared" si="57"/>
        <v>11</v>
      </c>
      <c r="V37" s="64">
        <f t="shared" si="57"/>
        <v>114</v>
      </c>
      <c r="W37" s="64">
        <f t="shared" si="57"/>
        <v>9</v>
      </c>
      <c r="X37" s="64">
        <f t="shared" si="57"/>
        <v>94</v>
      </c>
      <c r="Y37" s="64">
        <f t="shared" si="57"/>
        <v>17</v>
      </c>
      <c r="Z37" s="64">
        <f t="shared" si="57"/>
        <v>174</v>
      </c>
      <c r="AA37" s="64">
        <f t="shared" si="57"/>
        <v>0</v>
      </c>
      <c r="AB37" s="64">
        <f t="shared" si="57"/>
        <v>0</v>
      </c>
      <c r="AC37" s="64">
        <f t="shared" si="49"/>
        <v>37</v>
      </c>
      <c r="AD37" s="67">
        <f t="shared" si="24"/>
        <v>382</v>
      </c>
      <c r="AE37" s="84"/>
      <c r="AF37" s="213"/>
      <c r="AG37" s="64" t="s">
        <v>15</v>
      </c>
      <c r="AH37" s="64">
        <f t="shared" ref="AH37:AS37" si="58">SUM(AH32:AH36)</f>
        <v>7</v>
      </c>
      <c r="AI37" s="64">
        <f t="shared" si="58"/>
        <v>76</v>
      </c>
      <c r="AJ37" s="64">
        <f t="shared" si="58"/>
        <v>4</v>
      </c>
      <c r="AK37" s="64">
        <f t="shared" si="58"/>
        <v>41</v>
      </c>
      <c r="AL37" s="64">
        <f t="shared" si="58"/>
        <v>13</v>
      </c>
      <c r="AM37" s="64">
        <f t="shared" si="58"/>
        <v>140</v>
      </c>
      <c r="AN37" s="64">
        <f t="shared" si="58"/>
        <v>12</v>
      </c>
      <c r="AO37" s="64">
        <f t="shared" si="58"/>
        <v>139</v>
      </c>
      <c r="AP37" s="64">
        <f t="shared" si="58"/>
        <v>17</v>
      </c>
      <c r="AQ37" s="64">
        <f t="shared" si="58"/>
        <v>174</v>
      </c>
      <c r="AR37" s="64">
        <f t="shared" si="58"/>
        <v>0</v>
      </c>
      <c r="AS37" s="64">
        <f t="shared" si="58"/>
        <v>0</v>
      </c>
      <c r="AT37" s="64">
        <f t="shared" si="52"/>
        <v>53</v>
      </c>
      <c r="AU37" s="67">
        <f t="shared" si="52"/>
        <v>570</v>
      </c>
      <c r="AV37" s="14"/>
      <c r="AW37" s="14"/>
      <c r="AX37" s="14"/>
      <c r="AY37" s="14"/>
      <c r="AZ37" s="14"/>
      <c r="BA37" s="14"/>
    </row>
    <row r="38" spans="1:53" s="50" customFormat="1" ht="6" customHeight="1" thickBot="1">
      <c r="B38" s="13"/>
      <c r="C38" s="13"/>
      <c r="D38" s="160"/>
      <c r="E38" s="91"/>
      <c r="F38" s="160"/>
      <c r="G38" s="91"/>
      <c r="H38" s="160"/>
      <c r="I38" s="91"/>
      <c r="J38" s="91"/>
      <c r="K38" s="91"/>
      <c r="L38" s="91"/>
      <c r="M38" s="91"/>
      <c r="N38" s="16"/>
      <c r="O38" s="24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8"/>
      <c r="AF38" s="24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53"/>
      <c r="AW38" s="53"/>
      <c r="AX38" s="53"/>
      <c r="AY38" s="53"/>
      <c r="AZ38" s="53"/>
      <c r="BA38" s="53"/>
    </row>
    <row r="39" spans="1:53" s="19" customFormat="1" ht="13.5" customHeight="1">
      <c r="A39" s="220" t="s">
        <v>72</v>
      </c>
      <c r="B39" s="54" t="s">
        <v>30</v>
      </c>
      <c r="C39" s="54" t="s">
        <v>30</v>
      </c>
      <c r="D39" s="156">
        <v>0</v>
      </c>
      <c r="E39" s="30">
        <v>0</v>
      </c>
      <c r="F39" s="156">
        <v>0</v>
      </c>
      <c r="G39" s="30">
        <v>0</v>
      </c>
      <c r="H39" s="172">
        <v>0</v>
      </c>
      <c r="I39" s="30">
        <v>0</v>
      </c>
      <c r="J39" s="30">
        <v>0</v>
      </c>
      <c r="K39" s="30">
        <v>0</v>
      </c>
      <c r="L39" s="31">
        <f t="shared" ref="L39:L48" si="59">SUM(J39,H39,F39,D39)</f>
        <v>0</v>
      </c>
      <c r="M39" s="32">
        <f t="shared" ref="M39:M48" si="60">SUM(K39,I39,G39,E39)</f>
        <v>0</v>
      </c>
      <c r="N39" s="16"/>
      <c r="O39" s="211" t="s">
        <v>72</v>
      </c>
      <c r="P39" s="54" t="s">
        <v>30</v>
      </c>
      <c r="Q39" s="183" t="s">
        <v>81</v>
      </c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5"/>
      <c r="AC39" s="128">
        <f t="shared" ref="AC39:AC46" si="61">SUM(Q39,S39,U39,W39,Y39,AA39)</f>
        <v>0</v>
      </c>
      <c r="AD39" s="129">
        <f t="shared" ref="AD39:AD46" si="62">SUM(R39,T39,V39,X39,Z39,AB39)</f>
        <v>0</v>
      </c>
      <c r="AE39" s="18"/>
      <c r="AF39" s="211" t="s">
        <v>72</v>
      </c>
      <c r="AG39" s="54" t="s">
        <v>30</v>
      </c>
      <c r="AH39" s="34">
        <f>SUM(D39,Q39)</f>
        <v>0</v>
      </c>
      <c r="AI39" s="60">
        <f t="shared" ref="AI39:AI47" si="63">SUM(E39,R39)</f>
        <v>0</v>
      </c>
      <c r="AJ39" s="34">
        <f>SUM(F39,S39)</f>
        <v>0</v>
      </c>
      <c r="AK39" s="34">
        <f>SUM(G39,T39)</f>
        <v>0</v>
      </c>
      <c r="AL39" s="34">
        <f>SUM(H39,U39)</f>
        <v>0</v>
      </c>
      <c r="AM39" s="34">
        <f>SUM(I39,V39)</f>
        <v>0</v>
      </c>
      <c r="AN39" s="60">
        <f>SUM(J39,W39)</f>
        <v>0</v>
      </c>
      <c r="AO39" s="60">
        <f t="shared" ref="AO39:AO47" si="64">SUM(K39,X39)</f>
        <v>0</v>
      </c>
      <c r="AP39" s="34">
        <f>SUM(Y39)</f>
        <v>0</v>
      </c>
      <c r="AQ39" s="34">
        <f>SUM(Z39)</f>
        <v>0</v>
      </c>
      <c r="AR39" s="34">
        <f>SUM(AA39)</f>
        <v>0</v>
      </c>
      <c r="AS39" s="34">
        <f>SUM(AB39)</f>
        <v>0</v>
      </c>
      <c r="AT39" s="54">
        <f t="shared" ref="AT39:AT48" si="65">SUM(AH39,AJ39,AL39,AN39,AP39,AR39)</f>
        <v>0</v>
      </c>
      <c r="AU39" s="86">
        <f t="shared" ref="AU39:AU48" si="66">SUM(AI39,AK39,AM39,AO39,AQ39,AS39)</f>
        <v>0</v>
      </c>
      <c r="AV39" s="14"/>
      <c r="AW39" s="14"/>
      <c r="AX39" s="14"/>
      <c r="AY39" s="14"/>
      <c r="AZ39" s="14"/>
      <c r="BA39" s="14"/>
    </row>
    <row r="40" spans="1:53" s="19" customFormat="1" ht="13.5" customHeight="1">
      <c r="A40" s="218"/>
      <c r="B40" s="35" t="s">
        <v>31</v>
      </c>
      <c r="C40" s="35" t="s">
        <v>31</v>
      </c>
      <c r="D40" s="157">
        <v>2</v>
      </c>
      <c r="E40" s="36">
        <v>22</v>
      </c>
      <c r="F40" s="157">
        <v>2</v>
      </c>
      <c r="G40" s="36">
        <v>16</v>
      </c>
      <c r="H40" s="146">
        <v>1</v>
      </c>
      <c r="I40" s="36">
        <v>12</v>
      </c>
      <c r="J40" s="36">
        <v>0</v>
      </c>
      <c r="K40" s="36">
        <v>0</v>
      </c>
      <c r="L40" s="37">
        <f t="shared" si="59"/>
        <v>5</v>
      </c>
      <c r="M40" s="38">
        <f t="shared" si="60"/>
        <v>50</v>
      </c>
      <c r="N40" s="16"/>
      <c r="O40" s="212"/>
      <c r="P40" s="35" t="s">
        <v>31</v>
      </c>
      <c r="Q40" s="186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8"/>
      <c r="AC40" s="112">
        <f t="shared" si="61"/>
        <v>0</v>
      </c>
      <c r="AD40" s="130">
        <f t="shared" si="62"/>
        <v>0</v>
      </c>
      <c r="AE40" s="18"/>
      <c r="AF40" s="212"/>
      <c r="AG40" s="35" t="s">
        <v>31</v>
      </c>
      <c r="AH40" s="42">
        <f t="shared" ref="AH40:AH47" si="67">SUM(D40,Q40)</f>
        <v>2</v>
      </c>
      <c r="AI40" s="39">
        <f t="shared" si="63"/>
        <v>22</v>
      </c>
      <c r="AJ40" s="39">
        <f t="shared" ref="AJ40:AJ47" si="68">SUM(F40,S40)</f>
        <v>2</v>
      </c>
      <c r="AK40" s="39">
        <f t="shared" ref="AK40:AK47" si="69">SUM(G40,T40)</f>
        <v>16</v>
      </c>
      <c r="AL40" s="39">
        <f t="shared" ref="AL40:AL47" si="70">SUM(H40,U40)</f>
        <v>1</v>
      </c>
      <c r="AM40" s="39">
        <f t="shared" ref="AM40:AN47" si="71">SUM(I40,V40)</f>
        <v>12</v>
      </c>
      <c r="AN40" s="39">
        <f t="shared" si="71"/>
        <v>0</v>
      </c>
      <c r="AO40" s="39">
        <f t="shared" si="64"/>
        <v>0</v>
      </c>
      <c r="AP40" s="39">
        <f t="shared" ref="AP40:AP47" si="72">SUM(Y40)</f>
        <v>0</v>
      </c>
      <c r="AQ40" s="39">
        <f t="shared" ref="AQ40:AQ47" si="73">SUM(Z40)</f>
        <v>0</v>
      </c>
      <c r="AR40" s="39">
        <f t="shared" ref="AR40:AR47" si="74">SUM(AA40)</f>
        <v>0</v>
      </c>
      <c r="AS40" s="39">
        <f t="shared" ref="AS40:AS47" si="75">SUM(AB40)</f>
        <v>0</v>
      </c>
      <c r="AT40" s="35">
        <f t="shared" si="65"/>
        <v>5</v>
      </c>
      <c r="AU40" s="87">
        <f t="shared" si="66"/>
        <v>50</v>
      </c>
      <c r="AV40" s="14"/>
      <c r="AW40" s="14"/>
      <c r="AX40" s="14"/>
      <c r="AY40" s="14"/>
      <c r="AZ40" s="14"/>
      <c r="BA40" s="14"/>
    </row>
    <row r="41" spans="1:53" s="19" customFormat="1" ht="13.5" customHeight="1">
      <c r="A41" s="218"/>
      <c r="B41" s="35" t="s">
        <v>32</v>
      </c>
      <c r="C41" s="35" t="s">
        <v>32</v>
      </c>
      <c r="D41" s="157">
        <v>1</v>
      </c>
      <c r="E41" s="36">
        <v>12</v>
      </c>
      <c r="F41" s="157">
        <v>0</v>
      </c>
      <c r="G41" s="36">
        <v>0</v>
      </c>
      <c r="H41" s="146">
        <v>0</v>
      </c>
      <c r="I41" s="36">
        <v>0</v>
      </c>
      <c r="J41" s="36">
        <v>0</v>
      </c>
      <c r="K41" s="36">
        <v>0</v>
      </c>
      <c r="L41" s="37">
        <f t="shared" si="59"/>
        <v>1</v>
      </c>
      <c r="M41" s="38">
        <f t="shared" si="60"/>
        <v>12</v>
      </c>
      <c r="N41" s="16"/>
      <c r="O41" s="212"/>
      <c r="P41" s="35" t="s">
        <v>32</v>
      </c>
      <c r="Q41" s="186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8"/>
      <c r="AC41" s="112">
        <f t="shared" si="61"/>
        <v>0</v>
      </c>
      <c r="AD41" s="130">
        <f t="shared" si="62"/>
        <v>0</v>
      </c>
      <c r="AE41" s="18"/>
      <c r="AF41" s="212"/>
      <c r="AG41" s="35" t="s">
        <v>32</v>
      </c>
      <c r="AH41" s="42">
        <f t="shared" si="67"/>
        <v>1</v>
      </c>
      <c r="AI41" s="39">
        <f t="shared" si="63"/>
        <v>12</v>
      </c>
      <c r="AJ41" s="39">
        <f t="shared" si="68"/>
        <v>0</v>
      </c>
      <c r="AK41" s="39">
        <f t="shared" si="69"/>
        <v>0</v>
      </c>
      <c r="AL41" s="39">
        <f t="shared" si="70"/>
        <v>0</v>
      </c>
      <c r="AM41" s="39">
        <f t="shared" si="71"/>
        <v>0</v>
      </c>
      <c r="AN41" s="39">
        <f t="shared" si="71"/>
        <v>0</v>
      </c>
      <c r="AO41" s="39">
        <f t="shared" si="64"/>
        <v>0</v>
      </c>
      <c r="AP41" s="39">
        <f t="shared" si="72"/>
        <v>0</v>
      </c>
      <c r="AQ41" s="39">
        <f t="shared" si="73"/>
        <v>0</v>
      </c>
      <c r="AR41" s="39">
        <f t="shared" si="74"/>
        <v>0</v>
      </c>
      <c r="AS41" s="39">
        <f t="shared" si="75"/>
        <v>0</v>
      </c>
      <c r="AT41" s="35">
        <f t="shared" si="65"/>
        <v>1</v>
      </c>
      <c r="AU41" s="87">
        <f t="shared" si="66"/>
        <v>12</v>
      </c>
      <c r="AV41" s="14"/>
      <c r="AW41" s="14"/>
      <c r="AX41" s="14"/>
      <c r="AY41" s="14"/>
      <c r="AZ41" s="14"/>
      <c r="BA41" s="14"/>
    </row>
    <row r="42" spans="1:53" s="19" customFormat="1" ht="13.5" customHeight="1">
      <c r="A42" s="218"/>
      <c r="B42" s="35" t="s">
        <v>33</v>
      </c>
      <c r="C42" s="35" t="s">
        <v>33</v>
      </c>
      <c r="D42" s="157">
        <v>0</v>
      </c>
      <c r="E42" s="36">
        <v>0</v>
      </c>
      <c r="F42" s="157">
        <v>0</v>
      </c>
      <c r="G42" s="36">
        <v>0</v>
      </c>
      <c r="H42" s="146">
        <v>1</v>
      </c>
      <c r="I42" s="36">
        <v>11</v>
      </c>
      <c r="J42" s="36">
        <v>0</v>
      </c>
      <c r="K42" s="36">
        <v>0</v>
      </c>
      <c r="L42" s="37">
        <f t="shared" si="59"/>
        <v>1</v>
      </c>
      <c r="M42" s="38">
        <f t="shared" si="60"/>
        <v>11</v>
      </c>
      <c r="N42" s="16"/>
      <c r="O42" s="212"/>
      <c r="P42" s="35" t="s">
        <v>33</v>
      </c>
      <c r="Q42" s="186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8"/>
      <c r="AC42" s="112">
        <f t="shared" si="61"/>
        <v>0</v>
      </c>
      <c r="AD42" s="130">
        <f t="shared" si="62"/>
        <v>0</v>
      </c>
      <c r="AE42" s="18"/>
      <c r="AF42" s="212"/>
      <c r="AG42" s="35" t="s">
        <v>33</v>
      </c>
      <c r="AH42" s="42">
        <f t="shared" si="67"/>
        <v>0</v>
      </c>
      <c r="AI42" s="39">
        <f t="shared" si="63"/>
        <v>0</v>
      </c>
      <c r="AJ42" s="39">
        <f t="shared" si="68"/>
        <v>0</v>
      </c>
      <c r="AK42" s="39">
        <f t="shared" si="69"/>
        <v>0</v>
      </c>
      <c r="AL42" s="39">
        <f t="shared" si="70"/>
        <v>1</v>
      </c>
      <c r="AM42" s="39">
        <f t="shared" si="71"/>
        <v>11</v>
      </c>
      <c r="AN42" s="39">
        <f t="shared" si="71"/>
        <v>0</v>
      </c>
      <c r="AO42" s="39">
        <f t="shared" si="64"/>
        <v>0</v>
      </c>
      <c r="AP42" s="39">
        <f t="shared" si="72"/>
        <v>0</v>
      </c>
      <c r="AQ42" s="39">
        <f t="shared" si="73"/>
        <v>0</v>
      </c>
      <c r="AR42" s="39">
        <f t="shared" si="74"/>
        <v>0</v>
      </c>
      <c r="AS42" s="39">
        <f t="shared" si="75"/>
        <v>0</v>
      </c>
      <c r="AT42" s="35">
        <f t="shared" si="65"/>
        <v>1</v>
      </c>
      <c r="AU42" s="87">
        <f t="shared" si="66"/>
        <v>11</v>
      </c>
      <c r="AV42" s="14"/>
      <c r="AW42" s="14"/>
      <c r="AX42" s="14"/>
      <c r="AY42" s="14"/>
      <c r="AZ42" s="14"/>
      <c r="BA42" s="14"/>
    </row>
    <row r="43" spans="1:53" s="19" customFormat="1" ht="13.5" customHeight="1">
      <c r="A43" s="218"/>
      <c r="B43" s="35" t="s">
        <v>34</v>
      </c>
      <c r="C43" s="35" t="s">
        <v>34</v>
      </c>
      <c r="D43" s="157">
        <v>0</v>
      </c>
      <c r="E43" s="126">
        <v>0</v>
      </c>
      <c r="F43" s="157">
        <v>0</v>
      </c>
      <c r="G43" s="126">
        <v>0</v>
      </c>
      <c r="H43" s="146">
        <v>0</v>
      </c>
      <c r="I43" s="126">
        <v>0</v>
      </c>
      <c r="J43" s="126">
        <v>0</v>
      </c>
      <c r="K43" s="126">
        <v>0</v>
      </c>
      <c r="L43" s="56">
        <f t="shared" si="59"/>
        <v>0</v>
      </c>
      <c r="M43" s="92">
        <f t="shared" si="60"/>
        <v>0</v>
      </c>
      <c r="N43" s="16"/>
      <c r="O43" s="212"/>
      <c r="P43" s="35" t="s">
        <v>34</v>
      </c>
      <c r="Q43" s="186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8"/>
      <c r="AC43" s="112">
        <f t="shared" si="61"/>
        <v>0</v>
      </c>
      <c r="AD43" s="130">
        <f t="shared" si="62"/>
        <v>0</v>
      </c>
      <c r="AE43" s="18"/>
      <c r="AF43" s="212"/>
      <c r="AG43" s="35" t="s">
        <v>34</v>
      </c>
      <c r="AH43" s="42">
        <f t="shared" si="67"/>
        <v>0</v>
      </c>
      <c r="AI43" s="39">
        <f t="shared" si="63"/>
        <v>0</v>
      </c>
      <c r="AJ43" s="39">
        <f t="shared" si="68"/>
        <v>0</v>
      </c>
      <c r="AK43" s="39">
        <f t="shared" si="69"/>
        <v>0</v>
      </c>
      <c r="AL43" s="39">
        <f t="shared" si="70"/>
        <v>0</v>
      </c>
      <c r="AM43" s="39">
        <f t="shared" si="71"/>
        <v>0</v>
      </c>
      <c r="AN43" s="39">
        <f t="shared" si="71"/>
        <v>0</v>
      </c>
      <c r="AO43" s="39">
        <f t="shared" si="64"/>
        <v>0</v>
      </c>
      <c r="AP43" s="39">
        <f t="shared" si="72"/>
        <v>0</v>
      </c>
      <c r="AQ43" s="39">
        <f t="shared" si="73"/>
        <v>0</v>
      </c>
      <c r="AR43" s="39">
        <f t="shared" si="74"/>
        <v>0</v>
      </c>
      <c r="AS43" s="39">
        <f t="shared" si="75"/>
        <v>0</v>
      </c>
      <c r="AT43" s="35">
        <f t="shared" si="65"/>
        <v>0</v>
      </c>
      <c r="AU43" s="87">
        <f t="shared" si="66"/>
        <v>0</v>
      </c>
      <c r="AV43" s="14"/>
      <c r="AW43" s="14"/>
      <c r="AX43" s="14"/>
      <c r="AY43" s="14"/>
      <c r="AZ43" s="14"/>
      <c r="BA43" s="14"/>
    </row>
    <row r="44" spans="1:53" s="19" customFormat="1" ht="13.5" customHeight="1">
      <c r="A44" s="218"/>
      <c r="B44" s="35" t="s">
        <v>35</v>
      </c>
      <c r="C44" s="35" t="s">
        <v>35</v>
      </c>
      <c r="D44" s="157">
        <v>1</v>
      </c>
      <c r="E44" s="36">
        <v>10</v>
      </c>
      <c r="F44" s="157">
        <v>0</v>
      </c>
      <c r="G44" s="36">
        <v>0</v>
      </c>
      <c r="H44" s="146">
        <v>0</v>
      </c>
      <c r="I44" s="36">
        <v>0</v>
      </c>
      <c r="J44" s="36">
        <v>0</v>
      </c>
      <c r="K44" s="36">
        <v>0</v>
      </c>
      <c r="L44" s="37">
        <f t="shared" si="59"/>
        <v>1</v>
      </c>
      <c r="M44" s="38">
        <f t="shared" si="60"/>
        <v>10</v>
      </c>
      <c r="N44" s="16"/>
      <c r="O44" s="212"/>
      <c r="P44" s="35" t="s">
        <v>35</v>
      </c>
      <c r="Q44" s="186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8"/>
      <c r="AC44" s="112">
        <f t="shared" si="61"/>
        <v>0</v>
      </c>
      <c r="AD44" s="130">
        <f t="shared" si="62"/>
        <v>0</v>
      </c>
      <c r="AE44" s="18"/>
      <c r="AF44" s="212"/>
      <c r="AG44" s="35" t="s">
        <v>35</v>
      </c>
      <c r="AH44" s="42">
        <f t="shared" si="67"/>
        <v>1</v>
      </c>
      <c r="AI44" s="39">
        <f t="shared" si="63"/>
        <v>10</v>
      </c>
      <c r="AJ44" s="39">
        <f t="shared" si="68"/>
        <v>0</v>
      </c>
      <c r="AK44" s="39">
        <f t="shared" si="69"/>
        <v>0</v>
      </c>
      <c r="AL44" s="39">
        <f t="shared" si="70"/>
        <v>0</v>
      </c>
      <c r="AM44" s="39">
        <f t="shared" si="71"/>
        <v>0</v>
      </c>
      <c r="AN44" s="39">
        <f t="shared" si="71"/>
        <v>0</v>
      </c>
      <c r="AO44" s="39">
        <f t="shared" si="64"/>
        <v>0</v>
      </c>
      <c r="AP44" s="39">
        <f t="shared" si="72"/>
        <v>0</v>
      </c>
      <c r="AQ44" s="39">
        <f t="shared" si="73"/>
        <v>0</v>
      </c>
      <c r="AR44" s="39">
        <f t="shared" si="74"/>
        <v>0</v>
      </c>
      <c r="AS44" s="39">
        <f t="shared" si="75"/>
        <v>0</v>
      </c>
      <c r="AT44" s="35">
        <f t="shared" si="65"/>
        <v>1</v>
      </c>
      <c r="AU44" s="87">
        <f t="shared" si="66"/>
        <v>10</v>
      </c>
      <c r="AV44" s="14"/>
      <c r="AW44" s="14"/>
      <c r="AX44" s="14"/>
      <c r="AY44" s="14"/>
      <c r="AZ44" s="14"/>
      <c r="BA44" s="14"/>
    </row>
    <row r="45" spans="1:53" s="19" customFormat="1" ht="13.5" customHeight="1">
      <c r="A45" s="218"/>
      <c r="B45" s="35" t="s">
        <v>36</v>
      </c>
      <c r="C45" s="35" t="s">
        <v>36</v>
      </c>
      <c r="D45" s="157">
        <v>2</v>
      </c>
      <c r="E45" s="36">
        <v>26</v>
      </c>
      <c r="F45" s="157">
        <v>1</v>
      </c>
      <c r="G45" s="36">
        <v>9</v>
      </c>
      <c r="H45" s="146">
        <v>1</v>
      </c>
      <c r="I45" s="36">
        <v>10</v>
      </c>
      <c r="J45" s="36">
        <v>0</v>
      </c>
      <c r="K45" s="36">
        <v>0</v>
      </c>
      <c r="L45" s="37">
        <f t="shared" si="59"/>
        <v>4</v>
      </c>
      <c r="M45" s="38">
        <f t="shared" si="60"/>
        <v>45</v>
      </c>
      <c r="N45" s="16"/>
      <c r="O45" s="212"/>
      <c r="P45" s="35" t="s">
        <v>36</v>
      </c>
      <c r="Q45" s="186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8"/>
      <c r="AC45" s="112">
        <f t="shared" si="61"/>
        <v>0</v>
      </c>
      <c r="AD45" s="130">
        <f t="shared" si="62"/>
        <v>0</v>
      </c>
      <c r="AE45" s="18"/>
      <c r="AF45" s="212"/>
      <c r="AG45" s="35" t="s">
        <v>36</v>
      </c>
      <c r="AH45" s="42">
        <f t="shared" si="67"/>
        <v>2</v>
      </c>
      <c r="AI45" s="39">
        <f t="shared" si="63"/>
        <v>26</v>
      </c>
      <c r="AJ45" s="39">
        <f t="shared" si="68"/>
        <v>1</v>
      </c>
      <c r="AK45" s="39">
        <f t="shared" si="69"/>
        <v>9</v>
      </c>
      <c r="AL45" s="39">
        <f t="shared" si="70"/>
        <v>1</v>
      </c>
      <c r="AM45" s="39">
        <f t="shared" si="71"/>
        <v>10</v>
      </c>
      <c r="AN45" s="39">
        <f t="shared" si="71"/>
        <v>0</v>
      </c>
      <c r="AO45" s="39">
        <f t="shared" si="64"/>
        <v>0</v>
      </c>
      <c r="AP45" s="39">
        <f t="shared" si="72"/>
        <v>0</v>
      </c>
      <c r="AQ45" s="39">
        <f t="shared" si="73"/>
        <v>0</v>
      </c>
      <c r="AR45" s="39">
        <f t="shared" si="74"/>
        <v>0</v>
      </c>
      <c r="AS45" s="39">
        <f t="shared" si="75"/>
        <v>0</v>
      </c>
      <c r="AT45" s="35">
        <f t="shared" si="65"/>
        <v>4</v>
      </c>
      <c r="AU45" s="87">
        <f t="shared" si="66"/>
        <v>45</v>
      </c>
      <c r="AV45" s="14"/>
      <c r="AW45" s="14"/>
      <c r="AX45" s="14"/>
      <c r="AY45" s="14"/>
      <c r="AZ45" s="14"/>
      <c r="BA45" s="14"/>
    </row>
    <row r="46" spans="1:53" s="19" customFormat="1" ht="13.5" customHeight="1">
      <c r="A46" s="218"/>
      <c r="B46" s="35" t="s">
        <v>37</v>
      </c>
      <c r="C46" s="35" t="s">
        <v>37</v>
      </c>
      <c r="D46" s="157">
        <v>2</v>
      </c>
      <c r="E46" s="36">
        <v>25</v>
      </c>
      <c r="F46" s="157">
        <v>1</v>
      </c>
      <c r="G46" s="36">
        <v>12</v>
      </c>
      <c r="H46" s="146">
        <v>1</v>
      </c>
      <c r="I46" s="36">
        <v>8</v>
      </c>
      <c r="J46" s="36">
        <v>0</v>
      </c>
      <c r="K46" s="36">
        <v>0</v>
      </c>
      <c r="L46" s="37">
        <f t="shared" si="59"/>
        <v>4</v>
      </c>
      <c r="M46" s="38">
        <f t="shared" si="60"/>
        <v>45</v>
      </c>
      <c r="N46" s="16"/>
      <c r="O46" s="212"/>
      <c r="P46" s="35" t="s">
        <v>37</v>
      </c>
      <c r="Q46" s="186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8"/>
      <c r="AC46" s="112">
        <f t="shared" si="61"/>
        <v>0</v>
      </c>
      <c r="AD46" s="130">
        <f t="shared" si="62"/>
        <v>0</v>
      </c>
      <c r="AE46" s="18"/>
      <c r="AF46" s="212"/>
      <c r="AG46" s="35" t="s">
        <v>37</v>
      </c>
      <c r="AH46" s="42">
        <f t="shared" si="67"/>
        <v>2</v>
      </c>
      <c r="AI46" s="39">
        <f t="shared" si="63"/>
        <v>25</v>
      </c>
      <c r="AJ46" s="39">
        <f t="shared" si="68"/>
        <v>1</v>
      </c>
      <c r="AK46" s="39">
        <f t="shared" si="69"/>
        <v>12</v>
      </c>
      <c r="AL46" s="39">
        <f t="shared" si="70"/>
        <v>1</v>
      </c>
      <c r="AM46" s="39">
        <f t="shared" si="71"/>
        <v>8</v>
      </c>
      <c r="AN46" s="39">
        <f t="shared" si="71"/>
        <v>0</v>
      </c>
      <c r="AO46" s="39">
        <f t="shared" si="64"/>
        <v>0</v>
      </c>
      <c r="AP46" s="39">
        <f t="shared" si="72"/>
        <v>0</v>
      </c>
      <c r="AQ46" s="39">
        <f t="shared" si="73"/>
        <v>0</v>
      </c>
      <c r="AR46" s="39">
        <f t="shared" si="74"/>
        <v>0</v>
      </c>
      <c r="AS46" s="39">
        <f t="shared" si="75"/>
        <v>0</v>
      </c>
      <c r="AT46" s="35">
        <f t="shared" si="65"/>
        <v>4</v>
      </c>
      <c r="AU46" s="87">
        <f t="shared" si="66"/>
        <v>45</v>
      </c>
      <c r="AV46" s="14"/>
      <c r="AW46" s="14"/>
      <c r="AX46" s="14"/>
      <c r="AY46" s="14"/>
      <c r="AZ46" s="14"/>
      <c r="BA46" s="14"/>
    </row>
    <row r="47" spans="1:53" s="19" customFormat="1" ht="13.5" customHeight="1">
      <c r="A47" s="218"/>
      <c r="B47" s="35" t="s">
        <v>38</v>
      </c>
      <c r="C47" s="35" t="s">
        <v>38</v>
      </c>
      <c r="D47" s="157">
        <v>0</v>
      </c>
      <c r="E47" s="36">
        <v>0</v>
      </c>
      <c r="F47" s="157">
        <v>0</v>
      </c>
      <c r="G47" s="36">
        <v>0</v>
      </c>
      <c r="H47" s="146">
        <v>0</v>
      </c>
      <c r="I47" s="36">
        <v>0</v>
      </c>
      <c r="J47" s="36">
        <v>0</v>
      </c>
      <c r="K47" s="36">
        <v>0</v>
      </c>
      <c r="L47" s="37">
        <f t="shared" si="59"/>
        <v>0</v>
      </c>
      <c r="M47" s="38">
        <f t="shared" si="60"/>
        <v>0</v>
      </c>
      <c r="N47" s="16"/>
      <c r="O47" s="212"/>
      <c r="P47" s="35" t="s">
        <v>38</v>
      </c>
      <c r="Q47" s="189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1"/>
      <c r="AC47" s="112">
        <f t="shared" ref="AC47" si="76">SUM(Q47,S47,U47,W47,Y47,AA47)</f>
        <v>0</v>
      </c>
      <c r="AD47" s="130">
        <f t="shared" ref="AD47" si="77">SUM(R47,T47,V47,X47,Z47,AB47)</f>
        <v>0</v>
      </c>
      <c r="AE47" s="18"/>
      <c r="AF47" s="212"/>
      <c r="AG47" s="35" t="s">
        <v>38</v>
      </c>
      <c r="AH47" s="42">
        <f t="shared" si="67"/>
        <v>0</v>
      </c>
      <c r="AI47" s="39">
        <f t="shared" si="63"/>
        <v>0</v>
      </c>
      <c r="AJ47" s="39">
        <f t="shared" si="68"/>
        <v>0</v>
      </c>
      <c r="AK47" s="39">
        <f t="shared" si="69"/>
        <v>0</v>
      </c>
      <c r="AL47" s="39">
        <f t="shared" si="70"/>
        <v>0</v>
      </c>
      <c r="AM47" s="39">
        <f t="shared" si="71"/>
        <v>0</v>
      </c>
      <c r="AN47" s="39">
        <f t="shared" si="71"/>
        <v>0</v>
      </c>
      <c r="AO47" s="39">
        <f t="shared" si="64"/>
        <v>0</v>
      </c>
      <c r="AP47" s="39">
        <f t="shared" si="72"/>
        <v>0</v>
      </c>
      <c r="AQ47" s="39">
        <f t="shared" si="73"/>
        <v>0</v>
      </c>
      <c r="AR47" s="39">
        <f t="shared" si="74"/>
        <v>0</v>
      </c>
      <c r="AS47" s="39">
        <f t="shared" si="75"/>
        <v>0</v>
      </c>
      <c r="AT47" s="35">
        <f t="shared" si="65"/>
        <v>0</v>
      </c>
      <c r="AU47" s="87">
        <f t="shared" si="66"/>
        <v>0</v>
      </c>
      <c r="AV47" s="14"/>
      <c r="AW47" s="14"/>
      <c r="AX47" s="14"/>
      <c r="AY47" s="14"/>
      <c r="AZ47" s="14"/>
      <c r="BA47" s="14"/>
    </row>
    <row r="48" spans="1:53" s="19" customFormat="1" ht="13.5" customHeight="1" thickBot="1">
      <c r="A48" s="219"/>
      <c r="B48" s="64" t="s">
        <v>15</v>
      </c>
      <c r="C48" s="64" t="s">
        <v>15</v>
      </c>
      <c r="D48" s="158">
        <f t="shared" ref="D48" si="78">SUM(D39:D47)</f>
        <v>8</v>
      </c>
      <c r="E48" s="65">
        <f>SUM(E39:E47)</f>
        <v>95</v>
      </c>
      <c r="F48" s="158">
        <f t="shared" ref="F48" si="79">SUM(F39:F47)</f>
        <v>4</v>
      </c>
      <c r="G48" s="65">
        <f>SUM(G39:G47)</f>
        <v>37</v>
      </c>
      <c r="H48" s="158">
        <f t="shared" ref="H48" si="80">SUM(H39:H47)</f>
        <v>4</v>
      </c>
      <c r="I48" s="65">
        <f t="shared" ref="I48:K48" si="81">SUM(I39:I47)</f>
        <v>41</v>
      </c>
      <c r="J48" s="65">
        <f t="shared" si="81"/>
        <v>0</v>
      </c>
      <c r="K48" s="65">
        <f t="shared" si="81"/>
        <v>0</v>
      </c>
      <c r="L48" s="47">
        <f t="shared" si="59"/>
        <v>16</v>
      </c>
      <c r="M48" s="48">
        <f t="shared" si="60"/>
        <v>173</v>
      </c>
      <c r="N48" s="16"/>
      <c r="O48" s="213"/>
      <c r="P48" s="64" t="s">
        <v>15</v>
      </c>
      <c r="Q48" s="64">
        <f>SUM(Q39:Q47)</f>
        <v>0</v>
      </c>
      <c r="R48" s="64">
        <f t="shared" ref="R48:AB48" si="82">SUM(R39:R47)</f>
        <v>0</v>
      </c>
      <c r="S48" s="64">
        <f t="shared" si="82"/>
        <v>0</v>
      </c>
      <c r="T48" s="64">
        <f t="shared" si="82"/>
        <v>0</v>
      </c>
      <c r="U48" s="64">
        <f t="shared" si="82"/>
        <v>0</v>
      </c>
      <c r="V48" s="64">
        <f t="shared" si="82"/>
        <v>0</v>
      </c>
      <c r="W48" s="64">
        <f t="shared" si="82"/>
        <v>0</v>
      </c>
      <c r="X48" s="64">
        <f t="shared" si="82"/>
        <v>0</v>
      </c>
      <c r="Y48" s="64">
        <f t="shared" si="82"/>
        <v>0</v>
      </c>
      <c r="Z48" s="64">
        <f t="shared" si="82"/>
        <v>0</v>
      </c>
      <c r="AA48" s="64">
        <f t="shared" si="82"/>
        <v>0</v>
      </c>
      <c r="AB48" s="64">
        <f t="shared" si="82"/>
        <v>0</v>
      </c>
      <c r="AC48" s="64">
        <f>SUM(Q48,S48,U48,W48,Y48,AA48)</f>
        <v>0</v>
      </c>
      <c r="AD48" s="67">
        <f t="shared" si="24"/>
        <v>0</v>
      </c>
      <c r="AE48" s="18"/>
      <c r="AF48" s="213"/>
      <c r="AG48" s="64" t="s">
        <v>15</v>
      </c>
      <c r="AH48" s="64">
        <f t="shared" ref="AH48:AS48" si="83">SUM(AH39:AH47)</f>
        <v>8</v>
      </c>
      <c r="AI48" s="64">
        <f t="shared" si="83"/>
        <v>95</v>
      </c>
      <c r="AJ48" s="64">
        <f t="shared" si="83"/>
        <v>4</v>
      </c>
      <c r="AK48" s="64">
        <f t="shared" si="83"/>
        <v>37</v>
      </c>
      <c r="AL48" s="64">
        <f t="shared" si="83"/>
        <v>4</v>
      </c>
      <c r="AM48" s="64">
        <f t="shared" si="83"/>
        <v>41</v>
      </c>
      <c r="AN48" s="64">
        <f t="shared" si="83"/>
        <v>0</v>
      </c>
      <c r="AO48" s="64">
        <f t="shared" si="83"/>
        <v>0</v>
      </c>
      <c r="AP48" s="64">
        <f t="shared" si="83"/>
        <v>0</v>
      </c>
      <c r="AQ48" s="64">
        <f t="shared" si="83"/>
        <v>0</v>
      </c>
      <c r="AR48" s="64">
        <f t="shared" si="83"/>
        <v>0</v>
      </c>
      <c r="AS48" s="64">
        <f t="shared" si="83"/>
        <v>0</v>
      </c>
      <c r="AT48" s="64">
        <f t="shared" si="65"/>
        <v>16</v>
      </c>
      <c r="AU48" s="67">
        <f t="shared" si="66"/>
        <v>173</v>
      </c>
      <c r="AV48" s="14"/>
      <c r="AW48" s="14"/>
      <c r="AX48" s="14"/>
      <c r="AY48" s="14"/>
      <c r="AZ48" s="14"/>
      <c r="BA48" s="14"/>
    </row>
    <row r="49" spans="1:53" s="50" customFormat="1" ht="6" customHeight="1" thickBot="1">
      <c r="B49" s="13"/>
      <c r="C49" s="69"/>
      <c r="D49" s="154"/>
      <c r="E49" s="70"/>
      <c r="F49" s="154"/>
      <c r="G49" s="70"/>
      <c r="H49" s="154"/>
      <c r="I49" s="70"/>
      <c r="J49" s="70"/>
      <c r="K49" s="70"/>
      <c r="L49" s="70"/>
      <c r="M49" s="70"/>
      <c r="N49" s="16"/>
      <c r="O49" s="24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8"/>
      <c r="AF49" s="24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53"/>
      <c r="AW49" s="53"/>
      <c r="AX49" s="53"/>
      <c r="AY49" s="53"/>
      <c r="AZ49" s="53"/>
      <c r="BA49" s="53"/>
    </row>
    <row r="50" spans="1:53" s="19" customFormat="1" ht="13.5" customHeight="1">
      <c r="A50" s="214" t="s">
        <v>41</v>
      </c>
      <c r="B50" s="15" t="s">
        <v>39</v>
      </c>
      <c r="C50" s="55" t="s">
        <v>39</v>
      </c>
      <c r="D50" s="150">
        <v>45</v>
      </c>
      <c r="E50" s="30">
        <v>584</v>
      </c>
      <c r="F50" s="150">
        <v>8</v>
      </c>
      <c r="G50" s="30">
        <v>89</v>
      </c>
      <c r="H50" s="171">
        <v>5</v>
      </c>
      <c r="I50" s="30">
        <v>49</v>
      </c>
      <c r="J50" s="30">
        <v>8</v>
      </c>
      <c r="K50" s="30">
        <v>67</v>
      </c>
      <c r="L50" s="31">
        <f t="shared" ref="L50:M55" si="84">SUM(J50,H50,F50,D50)</f>
        <v>66</v>
      </c>
      <c r="M50" s="32">
        <f t="shared" si="84"/>
        <v>789</v>
      </c>
      <c r="N50" s="16"/>
      <c r="O50" s="222" t="s">
        <v>41</v>
      </c>
      <c r="P50" s="110" t="s">
        <v>39</v>
      </c>
      <c r="Q50" s="137">
        <v>18</v>
      </c>
      <c r="R50" s="137">
        <v>185</v>
      </c>
      <c r="S50" s="137">
        <v>9</v>
      </c>
      <c r="T50" s="137">
        <v>90</v>
      </c>
      <c r="U50" s="137">
        <v>9</v>
      </c>
      <c r="V50" s="137">
        <v>78</v>
      </c>
      <c r="W50" s="137">
        <v>6</v>
      </c>
      <c r="X50" s="137">
        <v>78</v>
      </c>
      <c r="Y50" s="137">
        <v>4</v>
      </c>
      <c r="Z50" s="137">
        <v>38</v>
      </c>
      <c r="AA50" s="138">
        <v>6</v>
      </c>
      <c r="AB50" s="137">
        <v>34</v>
      </c>
      <c r="AC50" s="110">
        <f t="shared" ref="AC50:AD53" si="85">SUM(Q50,S50,U50,W50,Y50,AA50)</f>
        <v>52</v>
      </c>
      <c r="AD50" s="111">
        <f t="shared" si="85"/>
        <v>503</v>
      </c>
      <c r="AE50" s="18"/>
      <c r="AF50" s="222" t="s">
        <v>41</v>
      </c>
      <c r="AG50" s="15" t="s">
        <v>39</v>
      </c>
      <c r="AH50" s="57">
        <f t="shared" ref="AH50:AN53" si="86">SUM(D50,Q50)</f>
        <v>63</v>
      </c>
      <c r="AI50" s="60">
        <f t="shared" si="86"/>
        <v>769</v>
      </c>
      <c r="AJ50" s="60">
        <f t="shared" si="86"/>
        <v>17</v>
      </c>
      <c r="AK50" s="34">
        <f t="shared" si="86"/>
        <v>179</v>
      </c>
      <c r="AL50" s="34">
        <f t="shared" si="86"/>
        <v>14</v>
      </c>
      <c r="AM50" s="34">
        <f t="shared" si="86"/>
        <v>127</v>
      </c>
      <c r="AN50" s="60">
        <f t="shared" si="86"/>
        <v>14</v>
      </c>
      <c r="AO50" s="60">
        <f>SUM(K50,X50)</f>
        <v>145</v>
      </c>
      <c r="AP50" s="34">
        <f t="shared" ref="AP50:AS53" si="87">SUM(Y50)</f>
        <v>4</v>
      </c>
      <c r="AQ50" s="34">
        <f t="shared" si="87"/>
        <v>38</v>
      </c>
      <c r="AR50" s="34">
        <f t="shared" si="87"/>
        <v>6</v>
      </c>
      <c r="AS50" s="34">
        <f t="shared" si="87"/>
        <v>34</v>
      </c>
      <c r="AT50" s="15">
        <f t="shared" ref="AT50:AU55" si="88">SUM(AH50,AJ50,AL50,AN50,AP50,AR50)</f>
        <v>118</v>
      </c>
      <c r="AU50" s="93">
        <f t="shared" si="88"/>
        <v>1292</v>
      </c>
      <c r="AV50" s="14"/>
      <c r="AW50" s="14"/>
      <c r="AX50" s="14"/>
      <c r="AY50" s="14"/>
      <c r="AZ50" s="14"/>
      <c r="BA50" s="14"/>
    </row>
    <row r="51" spans="1:53" s="19" customFormat="1" ht="13.5" customHeight="1">
      <c r="A51" s="215"/>
      <c r="B51" s="35" t="s">
        <v>40</v>
      </c>
      <c r="C51" s="35" t="s">
        <v>40</v>
      </c>
      <c r="D51" s="157">
        <v>2</v>
      </c>
      <c r="E51" s="36">
        <v>25</v>
      </c>
      <c r="F51" s="157">
        <v>0</v>
      </c>
      <c r="G51" s="36">
        <v>0</v>
      </c>
      <c r="H51" s="146">
        <v>1</v>
      </c>
      <c r="I51" s="36">
        <v>9</v>
      </c>
      <c r="J51" s="36">
        <v>0</v>
      </c>
      <c r="K51" s="36">
        <v>0</v>
      </c>
      <c r="L51" s="37">
        <f t="shared" si="84"/>
        <v>3</v>
      </c>
      <c r="M51" s="38">
        <f t="shared" si="84"/>
        <v>34</v>
      </c>
      <c r="N51" s="16"/>
      <c r="O51" s="223"/>
      <c r="P51" s="112" t="s">
        <v>40</v>
      </c>
      <c r="Q51" s="176">
        <v>5</v>
      </c>
      <c r="R51" s="176">
        <v>29</v>
      </c>
      <c r="S51" s="139">
        <v>3</v>
      </c>
      <c r="T51" s="139">
        <v>12</v>
      </c>
      <c r="U51" s="176">
        <v>2</v>
      </c>
      <c r="V51" s="176">
        <v>14</v>
      </c>
      <c r="W51" s="176">
        <v>4</v>
      </c>
      <c r="X51" s="176">
        <v>18</v>
      </c>
      <c r="Y51" s="176">
        <v>2</v>
      </c>
      <c r="Z51" s="140">
        <v>18</v>
      </c>
      <c r="AA51" s="140">
        <v>5</v>
      </c>
      <c r="AB51" s="176">
        <v>19</v>
      </c>
      <c r="AC51" s="112">
        <f t="shared" si="85"/>
        <v>21</v>
      </c>
      <c r="AD51" s="113">
        <f t="shared" si="85"/>
        <v>110</v>
      </c>
      <c r="AE51" s="18"/>
      <c r="AF51" s="223"/>
      <c r="AG51" s="35" t="s">
        <v>40</v>
      </c>
      <c r="AH51" s="42">
        <f t="shared" si="86"/>
        <v>7</v>
      </c>
      <c r="AI51" s="39">
        <f t="shared" si="86"/>
        <v>54</v>
      </c>
      <c r="AJ51" s="39">
        <f t="shared" si="86"/>
        <v>3</v>
      </c>
      <c r="AK51" s="39">
        <f t="shared" si="86"/>
        <v>12</v>
      </c>
      <c r="AL51" s="39">
        <f t="shared" si="86"/>
        <v>3</v>
      </c>
      <c r="AM51" s="39">
        <f t="shared" si="86"/>
        <v>23</v>
      </c>
      <c r="AN51" s="39">
        <f t="shared" si="86"/>
        <v>4</v>
      </c>
      <c r="AO51" s="39">
        <f>SUM(K51,X51)</f>
        <v>18</v>
      </c>
      <c r="AP51" s="39">
        <f t="shared" si="87"/>
        <v>2</v>
      </c>
      <c r="AQ51" s="39">
        <f t="shared" si="87"/>
        <v>18</v>
      </c>
      <c r="AR51" s="39">
        <f t="shared" si="87"/>
        <v>5</v>
      </c>
      <c r="AS51" s="39">
        <f t="shared" si="87"/>
        <v>19</v>
      </c>
      <c r="AT51" s="35">
        <f t="shared" si="88"/>
        <v>24</v>
      </c>
      <c r="AU51" s="43">
        <f t="shared" si="88"/>
        <v>144</v>
      </c>
      <c r="AV51" s="14"/>
      <c r="AW51" s="14"/>
      <c r="AX51" s="14"/>
      <c r="AY51" s="14"/>
      <c r="AZ51" s="14"/>
      <c r="BA51" s="14"/>
    </row>
    <row r="52" spans="1:53" s="19" customFormat="1" ht="13.5" customHeight="1">
      <c r="A52" s="215"/>
      <c r="B52" s="35" t="s">
        <v>42</v>
      </c>
      <c r="C52" s="35" t="s">
        <v>42</v>
      </c>
      <c r="D52" s="157">
        <v>2</v>
      </c>
      <c r="E52" s="36">
        <v>28</v>
      </c>
      <c r="F52" s="157">
        <v>0</v>
      </c>
      <c r="G52" s="36">
        <v>0</v>
      </c>
      <c r="H52" s="146">
        <v>1</v>
      </c>
      <c r="I52" s="36">
        <v>11</v>
      </c>
      <c r="J52" s="36">
        <v>0</v>
      </c>
      <c r="K52" s="36">
        <v>0</v>
      </c>
      <c r="L52" s="37">
        <f t="shared" si="84"/>
        <v>3</v>
      </c>
      <c r="M52" s="38">
        <f t="shared" si="84"/>
        <v>39</v>
      </c>
      <c r="N52" s="16"/>
      <c r="O52" s="223"/>
      <c r="P52" s="112" t="s">
        <v>42</v>
      </c>
      <c r="Q52" s="176">
        <v>3</v>
      </c>
      <c r="R52" s="176">
        <v>33</v>
      </c>
      <c r="S52" s="176">
        <v>3</v>
      </c>
      <c r="T52" s="176">
        <v>35</v>
      </c>
      <c r="U52" s="176">
        <v>2</v>
      </c>
      <c r="V52" s="176">
        <v>12</v>
      </c>
      <c r="W52" s="176">
        <v>5</v>
      </c>
      <c r="X52" s="176">
        <v>26</v>
      </c>
      <c r="Y52" s="176">
        <v>3</v>
      </c>
      <c r="Z52" s="176">
        <v>16</v>
      </c>
      <c r="AA52" s="176">
        <v>5</v>
      </c>
      <c r="AB52" s="176">
        <v>17</v>
      </c>
      <c r="AC52" s="112">
        <f t="shared" si="85"/>
        <v>21</v>
      </c>
      <c r="AD52" s="113">
        <f t="shared" si="85"/>
        <v>139</v>
      </c>
      <c r="AE52" s="18"/>
      <c r="AF52" s="223"/>
      <c r="AG52" s="35" t="s">
        <v>42</v>
      </c>
      <c r="AH52" s="42">
        <f t="shared" si="86"/>
        <v>5</v>
      </c>
      <c r="AI52" s="39">
        <f t="shared" si="86"/>
        <v>61</v>
      </c>
      <c r="AJ52" s="39">
        <f t="shared" si="86"/>
        <v>3</v>
      </c>
      <c r="AK52" s="39">
        <f t="shared" si="86"/>
        <v>35</v>
      </c>
      <c r="AL52" s="39">
        <f t="shared" si="86"/>
        <v>3</v>
      </c>
      <c r="AM52" s="39">
        <f t="shared" si="86"/>
        <v>23</v>
      </c>
      <c r="AN52" s="39">
        <f t="shared" si="86"/>
        <v>5</v>
      </c>
      <c r="AO52" s="39">
        <f>SUM(K52,X52)</f>
        <v>26</v>
      </c>
      <c r="AP52" s="39">
        <f t="shared" si="87"/>
        <v>3</v>
      </c>
      <c r="AQ52" s="39">
        <f t="shared" si="87"/>
        <v>16</v>
      </c>
      <c r="AR52" s="39">
        <f t="shared" si="87"/>
        <v>5</v>
      </c>
      <c r="AS52" s="39">
        <f t="shared" si="87"/>
        <v>17</v>
      </c>
      <c r="AT52" s="35">
        <f t="shared" si="88"/>
        <v>24</v>
      </c>
      <c r="AU52" s="43">
        <f t="shared" si="88"/>
        <v>178</v>
      </c>
      <c r="AV52" s="14"/>
      <c r="AW52" s="14"/>
      <c r="AX52" s="14"/>
      <c r="AY52" s="14"/>
      <c r="AZ52" s="14"/>
      <c r="BA52" s="14"/>
    </row>
    <row r="53" spans="1:53" s="19" customFormat="1" ht="13.5" customHeight="1">
      <c r="A53" s="215"/>
      <c r="B53" s="35" t="s">
        <v>43</v>
      </c>
      <c r="C53" s="35" t="s">
        <v>43</v>
      </c>
      <c r="D53" s="157">
        <v>5</v>
      </c>
      <c r="E53" s="36">
        <v>55</v>
      </c>
      <c r="F53" s="157">
        <v>3</v>
      </c>
      <c r="G53" s="36">
        <v>36</v>
      </c>
      <c r="H53" s="146">
        <v>2</v>
      </c>
      <c r="I53" s="36">
        <v>21</v>
      </c>
      <c r="J53" s="36">
        <v>0</v>
      </c>
      <c r="K53" s="36">
        <v>0</v>
      </c>
      <c r="L53" s="37">
        <f t="shared" si="84"/>
        <v>10</v>
      </c>
      <c r="M53" s="38">
        <f t="shared" si="84"/>
        <v>112</v>
      </c>
      <c r="N53" s="16"/>
      <c r="O53" s="223"/>
      <c r="P53" s="112" t="s">
        <v>43</v>
      </c>
      <c r="Q53" s="176">
        <v>2</v>
      </c>
      <c r="R53" s="176">
        <v>37</v>
      </c>
      <c r="S53" s="176">
        <v>3</v>
      </c>
      <c r="T53" s="176">
        <v>28</v>
      </c>
      <c r="U53" s="176">
        <v>2</v>
      </c>
      <c r="V53" s="176">
        <v>26</v>
      </c>
      <c r="W53" s="176">
        <v>2</v>
      </c>
      <c r="X53" s="176">
        <v>9</v>
      </c>
      <c r="Y53" s="176">
        <v>2</v>
      </c>
      <c r="Z53" s="176">
        <v>9</v>
      </c>
      <c r="AA53" s="139">
        <v>5</v>
      </c>
      <c r="AB53" s="139">
        <v>23</v>
      </c>
      <c r="AC53" s="112">
        <f t="shared" si="85"/>
        <v>16</v>
      </c>
      <c r="AD53" s="113">
        <f t="shared" si="85"/>
        <v>132</v>
      </c>
      <c r="AE53" s="18"/>
      <c r="AF53" s="223"/>
      <c r="AG53" s="35" t="s">
        <v>43</v>
      </c>
      <c r="AH53" s="42">
        <f t="shared" si="86"/>
        <v>7</v>
      </c>
      <c r="AI53" s="39">
        <f t="shared" si="86"/>
        <v>92</v>
      </c>
      <c r="AJ53" s="39">
        <f t="shared" si="86"/>
        <v>6</v>
      </c>
      <c r="AK53" s="39">
        <f t="shared" si="86"/>
        <v>64</v>
      </c>
      <c r="AL53" s="39">
        <f t="shared" si="86"/>
        <v>4</v>
      </c>
      <c r="AM53" s="39">
        <f t="shared" si="86"/>
        <v>47</v>
      </c>
      <c r="AN53" s="39">
        <f t="shared" si="86"/>
        <v>2</v>
      </c>
      <c r="AO53" s="39">
        <f>SUM(K53,X53)</f>
        <v>9</v>
      </c>
      <c r="AP53" s="39">
        <f t="shared" si="87"/>
        <v>2</v>
      </c>
      <c r="AQ53" s="39">
        <f t="shared" si="87"/>
        <v>9</v>
      </c>
      <c r="AR53" s="39">
        <f t="shared" si="87"/>
        <v>5</v>
      </c>
      <c r="AS53" s="39">
        <f t="shared" si="87"/>
        <v>23</v>
      </c>
      <c r="AT53" s="35">
        <f t="shared" si="88"/>
        <v>26</v>
      </c>
      <c r="AU53" s="43">
        <f t="shared" si="88"/>
        <v>244</v>
      </c>
      <c r="AV53" s="14"/>
      <c r="AW53" s="14"/>
      <c r="AX53" s="14"/>
      <c r="AY53" s="14"/>
      <c r="AZ53" s="14"/>
      <c r="BA53" s="14"/>
    </row>
    <row r="54" spans="1:53" s="19" customFormat="1" ht="13.5" customHeight="1">
      <c r="A54" s="215"/>
      <c r="B54" s="143" t="s">
        <v>76</v>
      </c>
      <c r="C54" s="44"/>
      <c r="D54" s="161">
        <v>2</v>
      </c>
      <c r="E54" s="45">
        <v>23</v>
      </c>
      <c r="F54" s="161">
        <v>1</v>
      </c>
      <c r="G54" s="45">
        <v>12</v>
      </c>
      <c r="H54" s="147">
        <v>1</v>
      </c>
      <c r="I54" s="45">
        <v>14</v>
      </c>
      <c r="J54" s="45">
        <v>1</v>
      </c>
      <c r="K54" s="45">
        <v>11</v>
      </c>
      <c r="L54" s="37">
        <f t="shared" ref="L54" si="89">SUM(J54,H54,F54,D54)</f>
        <v>5</v>
      </c>
      <c r="M54" s="38">
        <f t="shared" ref="M54" si="90">SUM(K54,I54,G54,E54)</f>
        <v>60</v>
      </c>
      <c r="N54" s="16"/>
      <c r="O54" s="223"/>
      <c r="P54" s="143" t="s">
        <v>76</v>
      </c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39"/>
      <c r="AB54" s="139"/>
      <c r="AC54" s="112">
        <f t="shared" ref="AC54:AC55" si="91">SUM(Q54,S54,U54,W54,Y54,AA54)</f>
        <v>0</v>
      </c>
      <c r="AD54" s="113">
        <f t="shared" ref="AD54" si="92">SUM(R54,T54,V54,X54,Z54,AB54)</f>
        <v>0</v>
      </c>
      <c r="AE54" s="18"/>
      <c r="AF54" s="223"/>
      <c r="AG54" s="143" t="s">
        <v>76</v>
      </c>
      <c r="AH54" s="42">
        <f t="shared" ref="AH54" si="93">SUM(D54,Q54)</f>
        <v>2</v>
      </c>
      <c r="AI54" s="39">
        <f t="shared" ref="AI54" si="94">SUM(E54,R54)</f>
        <v>23</v>
      </c>
      <c r="AJ54" s="39">
        <f t="shared" ref="AJ54" si="95">SUM(F54,S54)</f>
        <v>1</v>
      </c>
      <c r="AK54" s="39">
        <f t="shared" ref="AK54" si="96">SUM(G54,T54)</f>
        <v>12</v>
      </c>
      <c r="AL54" s="39">
        <f t="shared" ref="AL54" si="97">SUM(H54,U54)</f>
        <v>1</v>
      </c>
      <c r="AM54" s="39">
        <f t="shared" ref="AM54" si="98">SUM(I54,V54)</f>
        <v>14</v>
      </c>
      <c r="AN54" s="39">
        <f t="shared" ref="AN54" si="99">SUM(J54,W54)</f>
        <v>1</v>
      </c>
      <c r="AO54" s="39">
        <f>SUM(K54,X54)</f>
        <v>11</v>
      </c>
      <c r="AP54" s="39">
        <f t="shared" ref="AP54" si="100">SUM(Y54)</f>
        <v>0</v>
      </c>
      <c r="AQ54" s="39">
        <f t="shared" ref="AQ54" si="101">SUM(Z54)</f>
        <v>0</v>
      </c>
      <c r="AR54" s="39">
        <f t="shared" ref="AR54" si="102">SUM(AA54)</f>
        <v>0</v>
      </c>
      <c r="AS54" s="39">
        <f t="shared" ref="AS54" si="103">SUM(AB54)</f>
        <v>0</v>
      </c>
      <c r="AT54" s="35">
        <f t="shared" ref="AT54" si="104">SUM(AH54,AJ54,AL54,AN54,AP54,AR54)</f>
        <v>5</v>
      </c>
      <c r="AU54" s="43">
        <f t="shared" ref="AU54" si="105">SUM(AI54,AK54,AM54,AO54,AQ54,AS54)</f>
        <v>60</v>
      </c>
      <c r="AV54" s="14"/>
      <c r="AW54" s="14"/>
      <c r="AX54" s="14"/>
      <c r="AY54" s="14"/>
      <c r="AZ54" s="14"/>
      <c r="BA54" s="14"/>
    </row>
    <row r="55" spans="1:53" s="19" customFormat="1" ht="13.5" customHeight="1" thickBot="1">
      <c r="A55" s="216"/>
      <c r="B55" s="95" t="s">
        <v>15</v>
      </c>
      <c r="C55" s="95" t="s">
        <v>15</v>
      </c>
      <c r="D55" s="162">
        <f t="shared" ref="D55:K55" si="106">SUM(D50:D54)</f>
        <v>56</v>
      </c>
      <c r="E55" s="65">
        <f t="shared" si="106"/>
        <v>715</v>
      </c>
      <c r="F55" s="162">
        <f t="shared" si="106"/>
        <v>12</v>
      </c>
      <c r="G55" s="65">
        <f t="shared" si="106"/>
        <v>137</v>
      </c>
      <c r="H55" s="162">
        <f t="shared" si="106"/>
        <v>10</v>
      </c>
      <c r="I55" s="65">
        <f t="shared" si="106"/>
        <v>104</v>
      </c>
      <c r="J55" s="65">
        <f t="shared" si="106"/>
        <v>9</v>
      </c>
      <c r="K55" s="65">
        <f t="shared" si="106"/>
        <v>78</v>
      </c>
      <c r="L55" s="47">
        <f t="shared" si="84"/>
        <v>87</v>
      </c>
      <c r="M55" s="48">
        <f t="shared" si="84"/>
        <v>1034</v>
      </c>
      <c r="N55" s="16"/>
      <c r="O55" s="224"/>
      <c r="P55" s="95" t="s">
        <v>15</v>
      </c>
      <c r="Q55" s="95">
        <f>SUM(Q50:Q54)</f>
        <v>28</v>
      </c>
      <c r="R55" s="95">
        <f t="shared" ref="R55:AB55" si="107">SUM(R50:R54)</f>
        <v>284</v>
      </c>
      <c r="S55" s="95">
        <f t="shared" si="107"/>
        <v>18</v>
      </c>
      <c r="T55" s="95">
        <f t="shared" si="107"/>
        <v>165</v>
      </c>
      <c r="U55" s="95">
        <f t="shared" si="107"/>
        <v>15</v>
      </c>
      <c r="V55" s="95">
        <f t="shared" si="107"/>
        <v>130</v>
      </c>
      <c r="W55" s="95">
        <f t="shared" si="107"/>
        <v>17</v>
      </c>
      <c r="X55" s="95">
        <f t="shared" si="107"/>
        <v>131</v>
      </c>
      <c r="Y55" s="95">
        <f t="shared" si="107"/>
        <v>11</v>
      </c>
      <c r="Z55" s="95">
        <f t="shared" si="107"/>
        <v>81</v>
      </c>
      <c r="AA55" s="95">
        <f t="shared" si="107"/>
        <v>21</v>
      </c>
      <c r="AB55" s="95">
        <f t="shared" si="107"/>
        <v>93</v>
      </c>
      <c r="AC55" s="95">
        <f t="shared" si="91"/>
        <v>110</v>
      </c>
      <c r="AD55" s="96">
        <f t="shared" si="24"/>
        <v>884</v>
      </c>
      <c r="AE55" s="18"/>
      <c r="AF55" s="224"/>
      <c r="AG55" s="95" t="s">
        <v>15</v>
      </c>
      <c r="AH55" s="95">
        <f>SUM(AH50:AH54)</f>
        <v>84</v>
      </c>
      <c r="AI55" s="95">
        <f t="shared" ref="AI55" si="108">SUM(AI50:AI54)</f>
        <v>999</v>
      </c>
      <c r="AJ55" s="95">
        <f t="shared" ref="AJ55" si="109">SUM(AJ50:AJ54)</f>
        <v>30</v>
      </c>
      <c r="AK55" s="95">
        <f t="shared" ref="AK55" si="110">SUM(AK50:AK54)</f>
        <v>302</v>
      </c>
      <c r="AL55" s="95">
        <f t="shared" ref="AL55" si="111">SUM(AL50:AL54)</f>
        <v>25</v>
      </c>
      <c r="AM55" s="95">
        <f t="shared" ref="AM55" si="112">SUM(AM50:AM54)</f>
        <v>234</v>
      </c>
      <c r="AN55" s="95">
        <f t="shared" ref="AN55" si="113">SUM(AN50:AN54)</f>
        <v>26</v>
      </c>
      <c r="AO55" s="95">
        <f t="shared" ref="AO55" si="114">SUM(AO50:AO54)</f>
        <v>209</v>
      </c>
      <c r="AP55" s="95">
        <f t="shared" ref="AP55" si="115">SUM(AP50:AP54)</f>
        <v>11</v>
      </c>
      <c r="AQ55" s="95">
        <f t="shared" ref="AQ55" si="116">SUM(AQ50:AQ54)</f>
        <v>81</v>
      </c>
      <c r="AR55" s="95">
        <f t="shared" ref="AR55" si="117">SUM(AR50:AR54)</f>
        <v>21</v>
      </c>
      <c r="AS55" s="95">
        <f t="shared" ref="AS55" si="118">SUM(AS50:AS54)</f>
        <v>93</v>
      </c>
      <c r="AT55" s="95">
        <f t="shared" si="88"/>
        <v>197</v>
      </c>
      <c r="AU55" s="96">
        <f t="shared" si="88"/>
        <v>1918</v>
      </c>
      <c r="AV55" s="14"/>
      <c r="AW55" s="14"/>
      <c r="AX55" s="14"/>
      <c r="AY55" s="14"/>
      <c r="AZ55" s="14"/>
      <c r="BA55" s="14"/>
    </row>
    <row r="56" spans="1:53" s="50" customFormat="1" ht="6" customHeight="1" thickBot="1">
      <c r="B56" s="97"/>
      <c r="C56" s="97"/>
      <c r="D56" s="163"/>
      <c r="E56" s="98"/>
      <c r="F56" s="163"/>
      <c r="G56" s="98"/>
      <c r="H56" s="163"/>
      <c r="I56" s="98"/>
      <c r="J56" s="98"/>
      <c r="K56" s="98"/>
      <c r="L56" s="98"/>
      <c r="M56" s="98"/>
      <c r="N56" s="16"/>
      <c r="O56" s="99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  <c r="AE56" s="18"/>
      <c r="AF56" s="99"/>
      <c r="AG56" s="97"/>
      <c r="AH56" s="97"/>
      <c r="AI56" s="97"/>
      <c r="AJ56" s="97"/>
      <c r="AK56" s="97"/>
      <c r="AL56" s="97"/>
      <c r="AM56" s="97"/>
      <c r="AN56" s="97"/>
      <c r="AO56" s="97"/>
      <c r="AP56" s="97"/>
      <c r="AQ56" s="97"/>
      <c r="AR56" s="97"/>
      <c r="AS56" s="97"/>
      <c r="AT56" s="97"/>
      <c r="AU56" s="97"/>
      <c r="AV56" s="53"/>
      <c r="AW56" s="53"/>
      <c r="AX56" s="53"/>
      <c r="AY56" s="53"/>
      <c r="AZ56" s="53"/>
      <c r="BA56" s="53"/>
    </row>
    <row r="57" spans="1:53" s="19" customFormat="1" ht="13.5" customHeight="1">
      <c r="A57" s="221" t="s">
        <v>74</v>
      </c>
      <c r="B57" s="55" t="s">
        <v>44</v>
      </c>
      <c r="C57" s="55" t="s">
        <v>44</v>
      </c>
      <c r="D57" s="150">
        <v>9</v>
      </c>
      <c r="E57" s="30">
        <v>105</v>
      </c>
      <c r="F57" s="150">
        <v>4</v>
      </c>
      <c r="G57" s="30">
        <v>37</v>
      </c>
      <c r="H57" s="171">
        <v>4</v>
      </c>
      <c r="I57" s="30">
        <v>44</v>
      </c>
      <c r="J57" s="30">
        <v>5</v>
      </c>
      <c r="K57" s="30">
        <v>59</v>
      </c>
      <c r="L57" s="31">
        <f t="shared" ref="L57:M60" si="119">SUM(J57,H57,F57,D57)</f>
        <v>22</v>
      </c>
      <c r="M57" s="32">
        <f t="shared" si="119"/>
        <v>245</v>
      </c>
      <c r="N57" s="16"/>
      <c r="O57" s="226" t="s">
        <v>74</v>
      </c>
      <c r="P57" s="131" t="s">
        <v>44</v>
      </c>
      <c r="Q57" s="177">
        <v>0</v>
      </c>
      <c r="R57" s="177">
        <v>0</v>
      </c>
      <c r="S57" s="176">
        <v>2</v>
      </c>
      <c r="T57" s="176">
        <v>21</v>
      </c>
      <c r="U57" s="176">
        <v>8</v>
      </c>
      <c r="V57" s="176">
        <v>101</v>
      </c>
      <c r="W57" s="176">
        <v>6</v>
      </c>
      <c r="X57" s="176">
        <v>73</v>
      </c>
      <c r="Y57" s="176">
        <v>18</v>
      </c>
      <c r="Z57" s="176">
        <v>240</v>
      </c>
      <c r="AA57" s="176">
        <v>15</v>
      </c>
      <c r="AB57" s="176">
        <v>90</v>
      </c>
      <c r="AC57" s="110">
        <f t="shared" ref="AC57:AD59" si="120">SUM(Q57,S57,U57,W57,Y57,AA57)</f>
        <v>49</v>
      </c>
      <c r="AD57" s="111">
        <f t="shared" si="120"/>
        <v>525</v>
      </c>
      <c r="AE57" s="18"/>
      <c r="AF57" s="226" t="s">
        <v>74</v>
      </c>
      <c r="AG57" s="55" t="s">
        <v>44</v>
      </c>
      <c r="AH57" s="57">
        <f t="shared" ref="AH57:AO59" si="121">SUM(D57,Q57)</f>
        <v>9</v>
      </c>
      <c r="AI57" s="60">
        <f t="shared" si="121"/>
        <v>105</v>
      </c>
      <c r="AJ57" s="60">
        <f t="shared" si="121"/>
        <v>6</v>
      </c>
      <c r="AK57" s="34">
        <f t="shared" si="121"/>
        <v>58</v>
      </c>
      <c r="AL57" s="34">
        <f t="shared" si="121"/>
        <v>12</v>
      </c>
      <c r="AM57" s="60">
        <f t="shared" si="121"/>
        <v>145</v>
      </c>
      <c r="AN57" s="60">
        <f t="shared" si="121"/>
        <v>11</v>
      </c>
      <c r="AO57" s="60">
        <f t="shared" si="121"/>
        <v>132</v>
      </c>
      <c r="AP57" s="60">
        <f t="shared" ref="AP57:AS59" si="122">SUM(Y57)</f>
        <v>18</v>
      </c>
      <c r="AQ57" s="34">
        <f t="shared" si="122"/>
        <v>240</v>
      </c>
      <c r="AR57" s="34">
        <f t="shared" si="122"/>
        <v>15</v>
      </c>
      <c r="AS57" s="34">
        <f t="shared" si="122"/>
        <v>90</v>
      </c>
      <c r="AT57" s="58">
        <f t="shared" ref="AT57:AU60" si="123">SUM(AH57,AJ57,AL57,AN57,AP57,AR57)</f>
        <v>71</v>
      </c>
      <c r="AU57" s="59">
        <f t="shared" si="123"/>
        <v>770</v>
      </c>
      <c r="AV57" s="14"/>
      <c r="AW57" s="14"/>
      <c r="AX57" s="14"/>
      <c r="AY57" s="14"/>
      <c r="AZ57" s="14"/>
      <c r="BA57" s="14"/>
    </row>
    <row r="58" spans="1:53" s="19" customFormat="1" ht="13.5" customHeight="1">
      <c r="A58" s="215"/>
      <c r="B58" s="35" t="s">
        <v>45</v>
      </c>
      <c r="C58" s="35" t="s">
        <v>45</v>
      </c>
      <c r="D58" s="157">
        <v>2</v>
      </c>
      <c r="E58" s="36">
        <v>23</v>
      </c>
      <c r="F58" s="157">
        <v>3</v>
      </c>
      <c r="G58" s="36">
        <v>41</v>
      </c>
      <c r="H58" s="146">
        <v>2</v>
      </c>
      <c r="I58" s="36">
        <v>19</v>
      </c>
      <c r="J58" s="36">
        <v>3</v>
      </c>
      <c r="K58" s="36">
        <v>36</v>
      </c>
      <c r="L58" s="37">
        <f t="shared" si="119"/>
        <v>10</v>
      </c>
      <c r="M58" s="38">
        <f t="shared" si="119"/>
        <v>119</v>
      </c>
      <c r="N58" s="16"/>
      <c r="O58" s="223"/>
      <c r="P58" s="112" t="s">
        <v>45</v>
      </c>
      <c r="Q58" s="176">
        <v>0</v>
      </c>
      <c r="R58" s="176">
        <v>0</v>
      </c>
      <c r="S58" s="176">
        <v>1</v>
      </c>
      <c r="T58" s="176">
        <v>13</v>
      </c>
      <c r="U58" s="176">
        <v>3</v>
      </c>
      <c r="V58" s="176">
        <v>42</v>
      </c>
      <c r="W58" s="176">
        <v>0</v>
      </c>
      <c r="X58" s="176">
        <v>3</v>
      </c>
      <c r="Y58" s="176">
        <v>14</v>
      </c>
      <c r="Z58" s="176">
        <v>266</v>
      </c>
      <c r="AA58" s="176">
        <v>1</v>
      </c>
      <c r="AB58" s="176">
        <v>14</v>
      </c>
      <c r="AC58" s="112">
        <f t="shared" si="120"/>
        <v>19</v>
      </c>
      <c r="AD58" s="113">
        <f t="shared" si="120"/>
        <v>338</v>
      </c>
      <c r="AE58" s="18"/>
      <c r="AF58" s="223"/>
      <c r="AG58" s="35" t="s">
        <v>45</v>
      </c>
      <c r="AH58" s="42">
        <f t="shared" si="121"/>
        <v>2</v>
      </c>
      <c r="AI58" s="39">
        <f t="shared" si="121"/>
        <v>23</v>
      </c>
      <c r="AJ58" s="39">
        <f t="shared" si="121"/>
        <v>4</v>
      </c>
      <c r="AK58" s="39">
        <f t="shared" si="121"/>
        <v>54</v>
      </c>
      <c r="AL58" s="39">
        <f t="shared" si="121"/>
        <v>5</v>
      </c>
      <c r="AM58" s="39">
        <f t="shared" si="121"/>
        <v>61</v>
      </c>
      <c r="AN58" s="39">
        <f t="shared" si="121"/>
        <v>3</v>
      </c>
      <c r="AO58" s="39">
        <f t="shared" si="121"/>
        <v>39</v>
      </c>
      <c r="AP58" s="39">
        <f t="shared" si="122"/>
        <v>14</v>
      </c>
      <c r="AQ58" s="39">
        <f t="shared" si="122"/>
        <v>266</v>
      </c>
      <c r="AR58" s="39">
        <f t="shared" si="122"/>
        <v>1</v>
      </c>
      <c r="AS58" s="39">
        <f t="shared" si="122"/>
        <v>14</v>
      </c>
      <c r="AT58" s="62">
        <f t="shared" si="123"/>
        <v>29</v>
      </c>
      <c r="AU58" s="63">
        <f t="shared" si="123"/>
        <v>457</v>
      </c>
      <c r="AV58" s="14"/>
      <c r="AW58" s="14"/>
      <c r="AX58" s="14"/>
      <c r="AY58" s="14"/>
      <c r="AZ58" s="14"/>
      <c r="BA58" s="14"/>
    </row>
    <row r="59" spans="1:53" s="19" customFormat="1" ht="13.5" customHeight="1">
      <c r="A59" s="215"/>
      <c r="B59" s="35" t="s">
        <v>46</v>
      </c>
      <c r="C59" s="35" t="s">
        <v>46</v>
      </c>
      <c r="D59" s="157">
        <v>13</v>
      </c>
      <c r="E59" s="36">
        <v>164</v>
      </c>
      <c r="F59" s="157">
        <v>4</v>
      </c>
      <c r="G59" s="36">
        <v>40</v>
      </c>
      <c r="H59" s="146">
        <v>2</v>
      </c>
      <c r="I59" s="36">
        <v>24</v>
      </c>
      <c r="J59" s="36">
        <v>5</v>
      </c>
      <c r="K59" s="36">
        <v>46</v>
      </c>
      <c r="L59" s="37">
        <f t="shared" si="119"/>
        <v>24</v>
      </c>
      <c r="M59" s="38">
        <f t="shared" si="119"/>
        <v>274</v>
      </c>
      <c r="N59" s="16"/>
      <c r="O59" s="223"/>
      <c r="P59" s="112" t="s">
        <v>46</v>
      </c>
      <c r="Q59" s="176">
        <v>0</v>
      </c>
      <c r="R59" s="176">
        <v>0</v>
      </c>
      <c r="S59" s="176">
        <v>0</v>
      </c>
      <c r="T59" s="176">
        <v>0</v>
      </c>
      <c r="U59" s="176">
        <v>0</v>
      </c>
      <c r="V59" s="176">
        <v>0</v>
      </c>
      <c r="W59" s="176">
        <v>1</v>
      </c>
      <c r="X59" s="176">
        <v>12</v>
      </c>
      <c r="Y59" s="176">
        <v>8</v>
      </c>
      <c r="Z59" s="176">
        <v>77</v>
      </c>
      <c r="AA59" s="176">
        <v>3</v>
      </c>
      <c r="AB59" s="176">
        <v>28</v>
      </c>
      <c r="AC59" s="112">
        <f t="shared" si="120"/>
        <v>12</v>
      </c>
      <c r="AD59" s="113">
        <f t="shared" si="120"/>
        <v>117</v>
      </c>
      <c r="AE59" s="18"/>
      <c r="AF59" s="223"/>
      <c r="AG59" s="35" t="s">
        <v>46</v>
      </c>
      <c r="AH59" s="42">
        <f t="shared" si="121"/>
        <v>13</v>
      </c>
      <c r="AI59" s="39">
        <f t="shared" si="121"/>
        <v>164</v>
      </c>
      <c r="AJ59" s="39">
        <f t="shared" si="121"/>
        <v>4</v>
      </c>
      <c r="AK59" s="39">
        <f t="shared" si="121"/>
        <v>40</v>
      </c>
      <c r="AL59" s="39">
        <f t="shared" si="121"/>
        <v>2</v>
      </c>
      <c r="AM59" s="39">
        <f t="shared" si="121"/>
        <v>24</v>
      </c>
      <c r="AN59" s="39">
        <f t="shared" si="121"/>
        <v>6</v>
      </c>
      <c r="AO59" s="39">
        <f t="shared" si="121"/>
        <v>58</v>
      </c>
      <c r="AP59" s="39">
        <f t="shared" si="122"/>
        <v>8</v>
      </c>
      <c r="AQ59" s="39">
        <f t="shared" si="122"/>
        <v>77</v>
      </c>
      <c r="AR59" s="39">
        <f t="shared" si="122"/>
        <v>3</v>
      </c>
      <c r="AS59" s="39">
        <f t="shared" si="122"/>
        <v>28</v>
      </c>
      <c r="AT59" s="62">
        <f t="shared" si="123"/>
        <v>36</v>
      </c>
      <c r="AU59" s="63">
        <f t="shared" si="123"/>
        <v>391</v>
      </c>
      <c r="AV59" s="14"/>
      <c r="AW59" s="14"/>
      <c r="AX59" s="14"/>
      <c r="AY59" s="14"/>
      <c r="AZ59" s="14"/>
      <c r="BA59" s="14"/>
    </row>
    <row r="60" spans="1:53" s="19" customFormat="1" ht="13.5" customHeight="1" thickBot="1">
      <c r="A60" s="216"/>
      <c r="B60" s="46" t="s">
        <v>15</v>
      </c>
      <c r="C60" s="46" t="s">
        <v>15</v>
      </c>
      <c r="D60" s="164">
        <f t="shared" ref="D60" si="124">SUM(D57:D59)</f>
        <v>24</v>
      </c>
      <c r="E60" s="47">
        <f>SUM(E57:E59)</f>
        <v>292</v>
      </c>
      <c r="F60" s="164">
        <f t="shared" ref="F60" si="125">SUM(F57:F59)</f>
        <v>11</v>
      </c>
      <c r="G60" s="47">
        <f>SUM(G57:G59)</f>
        <v>118</v>
      </c>
      <c r="H60" s="164">
        <f t="shared" ref="H60" si="126">SUM(H57:H59)</f>
        <v>8</v>
      </c>
      <c r="I60" s="47">
        <f t="shared" ref="I60:K60" si="127">SUM(I57:I59)</f>
        <v>87</v>
      </c>
      <c r="J60" s="47">
        <f t="shared" si="127"/>
        <v>13</v>
      </c>
      <c r="K60" s="47">
        <f t="shared" si="127"/>
        <v>141</v>
      </c>
      <c r="L60" s="47">
        <f t="shared" si="119"/>
        <v>56</v>
      </c>
      <c r="M60" s="48">
        <f t="shared" si="119"/>
        <v>638</v>
      </c>
      <c r="N60" s="16"/>
      <c r="O60" s="224"/>
      <c r="P60" s="46" t="s">
        <v>15</v>
      </c>
      <c r="Q60" s="46">
        <f t="shared" ref="Q60:AB60" si="128">SUM(Q57:Q59)</f>
        <v>0</v>
      </c>
      <c r="R60" s="46">
        <f t="shared" si="128"/>
        <v>0</v>
      </c>
      <c r="S60" s="46">
        <f t="shared" si="128"/>
        <v>3</v>
      </c>
      <c r="T60" s="46">
        <f t="shared" si="128"/>
        <v>34</v>
      </c>
      <c r="U60" s="46">
        <f t="shared" si="128"/>
        <v>11</v>
      </c>
      <c r="V60" s="46">
        <f t="shared" si="128"/>
        <v>143</v>
      </c>
      <c r="W60" s="46">
        <f t="shared" si="128"/>
        <v>7</v>
      </c>
      <c r="X60" s="46">
        <f t="shared" si="128"/>
        <v>88</v>
      </c>
      <c r="Y60" s="46">
        <f t="shared" si="128"/>
        <v>40</v>
      </c>
      <c r="Z60" s="46">
        <f t="shared" si="128"/>
        <v>583</v>
      </c>
      <c r="AA60" s="46">
        <f t="shared" si="128"/>
        <v>19</v>
      </c>
      <c r="AB60" s="46">
        <f t="shared" si="128"/>
        <v>132</v>
      </c>
      <c r="AC60" s="46">
        <f>SUM(Q60,S60,U60,W60,Y60,AA60)</f>
        <v>80</v>
      </c>
      <c r="AD60" s="49">
        <f t="shared" si="24"/>
        <v>980</v>
      </c>
      <c r="AE60" s="18"/>
      <c r="AF60" s="224"/>
      <c r="AG60" s="46" t="s">
        <v>15</v>
      </c>
      <c r="AH60" s="64">
        <f t="shared" ref="AH60:AS60" si="129">SUM(AH57:AH59)</f>
        <v>24</v>
      </c>
      <c r="AI60" s="64">
        <f t="shared" si="129"/>
        <v>292</v>
      </c>
      <c r="AJ60" s="64">
        <f t="shared" si="129"/>
        <v>14</v>
      </c>
      <c r="AK60" s="64">
        <f t="shared" si="129"/>
        <v>152</v>
      </c>
      <c r="AL60" s="64">
        <f t="shared" si="129"/>
        <v>19</v>
      </c>
      <c r="AM60" s="64">
        <f t="shared" si="129"/>
        <v>230</v>
      </c>
      <c r="AN60" s="64">
        <f t="shared" si="129"/>
        <v>20</v>
      </c>
      <c r="AO60" s="64">
        <f t="shared" si="129"/>
        <v>229</v>
      </c>
      <c r="AP60" s="64">
        <f t="shared" si="129"/>
        <v>40</v>
      </c>
      <c r="AQ60" s="64">
        <f t="shared" si="129"/>
        <v>583</v>
      </c>
      <c r="AR60" s="64">
        <f t="shared" si="129"/>
        <v>19</v>
      </c>
      <c r="AS60" s="64">
        <f t="shared" si="129"/>
        <v>132</v>
      </c>
      <c r="AT60" s="64">
        <f t="shared" si="123"/>
        <v>136</v>
      </c>
      <c r="AU60" s="67">
        <f t="shared" si="123"/>
        <v>1618</v>
      </c>
      <c r="AV60" s="14"/>
      <c r="AW60" s="14"/>
      <c r="AX60" s="14"/>
      <c r="AY60" s="14"/>
      <c r="AZ60" s="14"/>
      <c r="BA60" s="14"/>
    </row>
    <row r="61" spans="1:53" s="50" customFormat="1" ht="6" customHeight="1" thickBot="1">
      <c r="B61" s="68"/>
      <c r="C61" s="100"/>
      <c r="D61" s="165"/>
      <c r="E61" s="101"/>
      <c r="F61" s="165"/>
      <c r="G61" s="101"/>
      <c r="H61" s="165"/>
      <c r="I61" s="101"/>
      <c r="J61" s="101"/>
      <c r="K61" s="101"/>
      <c r="L61" s="101"/>
      <c r="M61" s="102"/>
      <c r="N61" s="16"/>
      <c r="O61" s="94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18"/>
      <c r="AF61" s="94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53"/>
      <c r="AW61" s="53"/>
      <c r="AX61" s="53"/>
      <c r="AY61" s="53"/>
      <c r="AZ61" s="53"/>
      <c r="BA61" s="53"/>
    </row>
    <row r="62" spans="1:53" s="19" customFormat="1" ht="13.5" customHeight="1" thickBot="1">
      <c r="A62" s="103" t="s">
        <v>47</v>
      </c>
      <c r="B62" s="100" t="s">
        <v>15</v>
      </c>
      <c r="C62" s="104" t="s">
        <v>15</v>
      </c>
      <c r="D62" s="166">
        <v>0</v>
      </c>
      <c r="E62" s="74">
        <v>0</v>
      </c>
      <c r="F62" s="166">
        <v>0</v>
      </c>
      <c r="G62" s="74">
        <v>0</v>
      </c>
      <c r="H62" s="166">
        <v>0</v>
      </c>
      <c r="I62" s="74">
        <v>0</v>
      </c>
      <c r="J62" s="74">
        <v>0</v>
      </c>
      <c r="K62" s="74">
        <v>0</v>
      </c>
      <c r="L62" s="74">
        <f>SUM(J62,H62,F62,D62)</f>
        <v>0</v>
      </c>
      <c r="M62" s="75">
        <f>SUM(K62,I62,G62,E62)</f>
        <v>0</v>
      </c>
      <c r="N62" s="16"/>
      <c r="O62" s="106" t="s">
        <v>47</v>
      </c>
      <c r="P62" s="100" t="s">
        <v>15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4">
        <v>0</v>
      </c>
      <c r="X62" s="104">
        <v>0</v>
      </c>
      <c r="Y62" s="104">
        <v>0</v>
      </c>
      <c r="Z62" s="104">
        <v>0</v>
      </c>
      <c r="AA62" s="104">
        <v>0</v>
      </c>
      <c r="AB62" s="104">
        <v>0</v>
      </c>
      <c r="AC62" s="104">
        <f>SUM(Q62,S62,U62,W62,Y62,AA62)</f>
        <v>0</v>
      </c>
      <c r="AD62" s="107">
        <f t="shared" si="24"/>
        <v>0</v>
      </c>
      <c r="AE62" s="18"/>
      <c r="AF62" s="106" t="s">
        <v>47</v>
      </c>
      <c r="AG62" s="104" t="s">
        <v>15</v>
      </c>
      <c r="AH62" s="78">
        <f t="shared" ref="AH62:AO62" si="130">SUM(D62,Q62)</f>
        <v>0</v>
      </c>
      <c r="AI62" s="78">
        <f t="shared" si="130"/>
        <v>0</v>
      </c>
      <c r="AJ62" s="78">
        <f t="shared" si="130"/>
        <v>0</v>
      </c>
      <c r="AK62" s="78">
        <f t="shared" si="130"/>
        <v>0</v>
      </c>
      <c r="AL62" s="78">
        <f t="shared" si="130"/>
        <v>0</v>
      </c>
      <c r="AM62" s="78">
        <f t="shared" si="130"/>
        <v>0</v>
      </c>
      <c r="AN62" s="78">
        <f t="shared" si="130"/>
        <v>0</v>
      </c>
      <c r="AO62" s="78">
        <f t="shared" si="130"/>
        <v>0</v>
      </c>
      <c r="AP62" s="78">
        <f>SUM(Y62)</f>
        <v>0</v>
      </c>
      <c r="AQ62" s="78">
        <f>SUM(Z62)</f>
        <v>0</v>
      </c>
      <c r="AR62" s="78">
        <f>SUM(AA62)</f>
        <v>0</v>
      </c>
      <c r="AS62" s="79">
        <f>SUM(AB62)</f>
        <v>0</v>
      </c>
      <c r="AT62" s="73">
        <f>SUM(AH62,AJ62,AL62,AN62,AP62,AR62)</f>
        <v>0</v>
      </c>
      <c r="AU62" s="77">
        <f>SUM(AI62,AK62,AM62,AO62,AQ62,AS62)</f>
        <v>0</v>
      </c>
      <c r="AV62" s="14"/>
      <c r="AW62" s="14"/>
      <c r="AX62" s="14"/>
      <c r="AY62" s="14"/>
      <c r="AZ62" s="14"/>
      <c r="BA62" s="14"/>
    </row>
    <row r="63" spans="1:53" s="50" customFormat="1" ht="6" customHeight="1" thickBot="1">
      <c r="B63" s="97"/>
      <c r="C63" s="100"/>
      <c r="D63" s="165"/>
      <c r="E63" s="101"/>
      <c r="F63" s="165"/>
      <c r="G63" s="101"/>
      <c r="H63" s="173"/>
      <c r="I63" s="108"/>
      <c r="J63" s="108"/>
      <c r="K63" s="108"/>
      <c r="L63" s="101"/>
      <c r="M63" s="102"/>
      <c r="N63" s="16"/>
      <c r="O63" s="99"/>
      <c r="P63" s="97"/>
      <c r="Q63" s="97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18"/>
      <c r="AF63" s="99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53"/>
      <c r="AW63" s="53"/>
      <c r="AX63" s="53"/>
      <c r="AY63" s="53"/>
      <c r="AZ63" s="53"/>
      <c r="BA63" s="53"/>
    </row>
    <row r="64" spans="1:53" s="19" customFormat="1" ht="13.5" customHeight="1">
      <c r="A64" s="214" t="s">
        <v>49</v>
      </c>
      <c r="B64" s="15" t="s">
        <v>48</v>
      </c>
      <c r="C64" s="15" t="s">
        <v>48</v>
      </c>
      <c r="D64" s="167">
        <v>1</v>
      </c>
      <c r="E64" s="30">
        <v>16</v>
      </c>
      <c r="F64" s="167">
        <v>3</v>
      </c>
      <c r="G64" s="30">
        <v>32</v>
      </c>
      <c r="H64" s="145">
        <v>4</v>
      </c>
      <c r="I64" s="30">
        <v>45</v>
      </c>
      <c r="J64" s="30">
        <v>3</v>
      </c>
      <c r="K64" s="30">
        <v>37</v>
      </c>
      <c r="L64" s="31">
        <f t="shared" ref="L64:M66" si="131">SUM(J64,H64,F64,D64)</f>
        <v>11</v>
      </c>
      <c r="M64" s="32">
        <f t="shared" si="131"/>
        <v>130</v>
      </c>
      <c r="N64" s="16"/>
      <c r="O64" s="222" t="s">
        <v>49</v>
      </c>
      <c r="P64" s="110" t="s">
        <v>48</v>
      </c>
      <c r="Q64" s="183" t="s">
        <v>81</v>
      </c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5"/>
      <c r="AC64" s="110">
        <f>SUM(Q64,S64,U64,W64,Y64,AA64)</f>
        <v>0</v>
      </c>
      <c r="AD64" s="111">
        <f>SUM(R64,T64,V64,X64,Z64,AB64)</f>
        <v>0</v>
      </c>
      <c r="AE64" s="18"/>
      <c r="AF64" s="222" t="s">
        <v>49</v>
      </c>
      <c r="AG64" s="15" t="s">
        <v>48</v>
      </c>
      <c r="AH64" s="57">
        <f t="shared" ref="AH64:AN65" si="132">SUM(D64,Q64)</f>
        <v>1</v>
      </c>
      <c r="AI64" s="60">
        <f t="shared" si="132"/>
        <v>16</v>
      </c>
      <c r="AJ64" s="60">
        <f t="shared" si="132"/>
        <v>3</v>
      </c>
      <c r="AK64" s="34">
        <f t="shared" si="132"/>
        <v>32</v>
      </c>
      <c r="AL64" s="34">
        <f t="shared" si="132"/>
        <v>4</v>
      </c>
      <c r="AM64" s="34">
        <f t="shared" si="132"/>
        <v>45</v>
      </c>
      <c r="AN64" s="60">
        <f t="shared" si="132"/>
        <v>3</v>
      </c>
      <c r="AO64" s="60">
        <f>SUM(K64,X64)</f>
        <v>37</v>
      </c>
      <c r="AP64" s="34">
        <f t="shared" ref="AP64:AS65" si="133">SUM(Y64)</f>
        <v>0</v>
      </c>
      <c r="AQ64" s="34">
        <f t="shared" si="133"/>
        <v>0</v>
      </c>
      <c r="AR64" s="34">
        <f t="shared" si="133"/>
        <v>0</v>
      </c>
      <c r="AS64" s="34">
        <f t="shared" si="133"/>
        <v>0</v>
      </c>
      <c r="AT64" s="15">
        <f t="shared" ref="AT64:AU66" si="134">SUM(AH64,AJ64,AL64,AN64,AP64,AR64)</f>
        <v>11</v>
      </c>
      <c r="AU64" s="93">
        <f t="shared" si="134"/>
        <v>130</v>
      </c>
      <c r="AV64" s="14"/>
      <c r="AW64" s="14"/>
      <c r="AX64" s="14"/>
      <c r="AY64" s="14"/>
      <c r="AZ64" s="14"/>
      <c r="BA64" s="14"/>
    </row>
    <row r="65" spans="1:53" s="19" customFormat="1" ht="13.5" customHeight="1">
      <c r="A65" s="215"/>
      <c r="B65" s="35" t="s">
        <v>50</v>
      </c>
      <c r="C65" s="44" t="s">
        <v>50</v>
      </c>
      <c r="D65" s="161">
        <v>2</v>
      </c>
      <c r="E65" s="36">
        <v>30</v>
      </c>
      <c r="F65" s="161">
        <v>3</v>
      </c>
      <c r="G65" s="36">
        <v>27</v>
      </c>
      <c r="H65" s="147">
        <v>4</v>
      </c>
      <c r="I65" s="36">
        <v>41</v>
      </c>
      <c r="J65" s="36">
        <v>2</v>
      </c>
      <c r="K65" s="36">
        <v>35</v>
      </c>
      <c r="L65" s="37">
        <f t="shared" si="131"/>
        <v>11</v>
      </c>
      <c r="M65" s="38">
        <f t="shared" si="131"/>
        <v>133</v>
      </c>
      <c r="N65" s="16"/>
      <c r="O65" s="223"/>
      <c r="P65" s="112" t="s">
        <v>50</v>
      </c>
      <c r="Q65" s="189"/>
      <c r="R65" s="190"/>
      <c r="S65" s="190"/>
      <c r="T65" s="190"/>
      <c r="U65" s="190"/>
      <c r="V65" s="190"/>
      <c r="W65" s="190"/>
      <c r="X65" s="190"/>
      <c r="Y65" s="190"/>
      <c r="Z65" s="190"/>
      <c r="AA65" s="190"/>
      <c r="AB65" s="191"/>
      <c r="AC65" s="112">
        <f>SUM(Q65,S65,U65,W65,Y65,AA65)</f>
        <v>0</v>
      </c>
      <c r="AD65" s="113">
        <f>SUM(R65,T65,V65,X65,Z65,AB65)</f>
        <v>0</v>
      </c>
      <c r="AE65" s="18"/>
      <c r="AF65" s="223"/>
      <c r="AG65" s="35" t="s">
        <v>50</v>
      </c>
      <c r="AH65" s="42">
        <f t="shared" si="132"/>
        <v>2</v>
      </c>
      <c r="AI65" s="39">
        <f t="shared" si="132"/>
        <v>30</v>
      </c>
      <c r="AJ65" s="39">
        <f t="shared" si="132"/>
        <v>3</v>
      </c>
      <c r="AK65" s="39">
        <f t="shared" si="132"/>
        <v>27</v>
      </c>
      <c r="AL65" s="39">
        <f t="shared" si="132"/>
        <v>4</v>
      </c>
      <c r="AM65" s="39">
        <f t="shared" si="132"/>
        <v>41</v>
      </c>
      <c r="AN65" s="39">
        <f t="shared" si="132"/>
        <v>2</v>
      </c>
      <c r="AO65" s="39">
        <f>SUM(K65,X65)</f>
        <v>35</v>
      </c>
      <c r="AP65" s="39">
        <f t="shared" si="133"/>
        <v>0</v>
      </c>
      <c r="AQ65" s="39">
        <f t="shared" si="133"/>
        <v>0</v>
      </c>
      <c r="AR65" s="39">
        <f t="shared" si="133"/>
        <v>0</v>
      </c>
      <c r="AS65" s="39">
        <f t="shared" si="133"/>
        <v>0</v>
      </c>
      <c r="AT65" s="35">
        <f t="shared" si="134"/>
        <v>11</v>
      </c>
      <c r="AU65" s="43">
        <f t="shared" si="134"/>
        <v>133</v>
      </c>
      <c r="AV65" s="14"/>
      <c r="AW65" s="14"/>
      <c r="AX65" s="14"/>
      <c r="AY65" s="14"/>
      <c r="AZ65" s="14"/>
      <c r="BA65" s="14"/>
    </row>
    <row r="66" spans="1:53" s="19" customFormat="1" ht="13.5" customHeight="1" thickBot="1">
      <c r="A66" s="216"/>
      <c r="B66" s="109" t="s">
        <v>15</v>
      </c>
      <c r="C66" s="46" t="s">
        <v>15</v>
      </c>
      <c r="D66" s="164">
        <f t="shared" ref="D66" si="135">SUM(D64:D65)</f>
        <v>3</v>
      </c>
      <c r="E66" s="65">
        <f>SUM(E64:E65)</f>
        <v>46</v>
      </c>
      <c r="F66" s="164">
        <f t="shared" ref="F66" si="136">SUM(F64:F65)</f>
        <v>6</v>
      </c>
      <c r="G66" s="65">
        <f>SUM(G64:G65)</f>
        <v>59</v>
      </c>
      <c r="H66" s="164">
        <f t="shared" ref="H66" si="137">SUM(H64:H65)</f>
        <v>8</v>
      </c>
      <c r="I66" s="65">
        <f t="shared" ref="I66:K66" si="138">SUM(I64:I65)</f>
        <v>86</v>
      </c>
      <c r="J66" s="65">
        <f t="shared" si="138"/>
        <v>5</v>
      </c>
      <c r="K66" s="65">
        <f t="shared" si="138"/>
        <v>72</v>
      </c>
      <c r="L66" s="47">
        <f t="shared" si="131"/>
        <v>22</v>
      </c>
      <c r="M66" s="48">
        <f t="shared" si="131"/>
        <v>263</v>
      </c>
      <c r="N66" s="16"/>
      <c r="O66" s="224"/>
      <c r="P66" s="109" t="s">
        <v>15</v>
      </c>
      <c r="Q66" s="46">
        <f t="shared" ref="Q66:AB66" si="139">SUM(Q64:Q65)</f>
        <v>0</v>
      </c>
      <c r="R66" s="46">
        <f t="shared" si="139"/>
        <v>0</v>
      </c>
      <c r="S66" s="46">
        <f t="shared" si="139"/>
        <v>0</v>
      </c>
      <c r="T66" s="46">
        <f t="shared" si="139"/>
        <v>0</v>
      </c>
      <c r="U66" s="46">
        <f t="shared" si="139"/>
        <v>0</v>
      </c>
      <c r="V66" s="46">
        <f t="shared" si="139"/>
        <v>0</v>
      </c>
      <c r="W66" s="46">
        <f t="shared" si="139"/>
        <v>0</v>
      </c>
      <c r="X66" s="46">
        <f t="shared" si="139"/>
        <v>0</v>
      </c>
      <c r="Y66" s="46">
        <f t="shared" si="139"/>
        <v>0</v>
      </c>
      <c r="Z66" s="46">
        <f t="shared" si="139"/>
        <v>0</v>
      </c>
      <c r="AA66" s="46">
        <f t="shared" si="139"/>
        <v>0</v>
      </c>
      <c r="AB66" s="46">
        <f t="shared" si="139"/>
        <v>0</v>
      </c>
      <c r="AC66" s="46">
        <f>SUM(Q66,S66,U66,W66,Y66,AA66)</f>
        <v>0</v>
      </c>
      <c r="AD66" s="49">
        <f t="shared" si="24"/>
        <v>0</v>
      </c>
      <c r="AE66" s="18"/>
      <c r="AF66" s="224"/>
      <c r="AG66" s="109" t="s">
        <v>15</v>
      </c>
      <c r="AH66" s="46">
        <f t="shared" ref="AH66:AS66" si="140">SUM(AH64:AH65)</f>
        <v>3</v>
      </c>
      <c r="AI66" s="46">
        <f t="shared" si="140"/>
        <v>46</v>
      </c>
      <c r="AJ66" s="46">
        <f t="shared" si="140"/>
        <v>6</v>
      </c>
      <c r="AK66" s="46">
        <f t="shared" si="140"/>
        <v>59</v>
      </c>
      <c r="AL66" s="46">
        <f t="shared" si="140"/>
        <v>8</v>
      </c>
      <c r="AM66" s="46">
        <f t="shared" si="140"/>
        <v>86</v>
      </c>
      <c r="AN66" s="46">
        <f t="shared" si="140"/>
        <v>5</v>
      </c>
      <c r="AO66" s="46">
        <f t="shared" si="140"/>
        <v>72</v>
      </c>
      <c r="AP66" s="46">
        <f t="shared" si="140"/>
        <v>0</v>
      </c>
      <c r="AQ66" s="46">
        <f t="shared" si="140"/>
        <v>0</v>
      </c>
      <c r="AR66" s="46">
        <f t="shared" si="140"/>
        <v>0</v>
      </c>
      <c r="AS66" s="46">
        <f t="shared" si="140"/>
        <v>0</v>
      </c>
      <c r="AT66" s="46">
        <f t="shared" si="134"/>
        <v>22</v>
      </c>
      <c r="AU66" s="49">
        <f t="shared" si="134"/>
        <v>263</v>
      </c>
      <c r="AV66" s="14"/>
      <c r="AW66" s="14"/>
      <c r="AX66" s="14"/>
      <c r="AY66" s="14"/>
      <c r="AZ66" s="14"/>
      <c r="BA66" s="14"/>
    </row>
    <row r="67" spans="1:53" s="50" customFormat="1" ht="6" customHeight="1" thickBot="1">
      <c r="B67" s="13"/>
      <c r="C67" s="13"/>
      <c r="D67" s="160"/>
      <c r="E67" s="91"/>
      <c r="F67" s="160"/>
      <c r="G67" s="91"/>
      <c r="H67" s="160"/>
      <c r="I67" s="91"/>
      <c r="J67" s="91"/>
      <c r="K67" s="91"/>
      <c r="L67" s="91"/>
      <c r="M67" s="91"/>
      <c r="N67" s="16"/>
      <c r="O67" s="24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8"/>
      <c r="AF67" s="24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53"/>
      <c r="AW67" s="53"/>
      <c r="AX67" s="53"/>
      <c r="AY67" s="53"/>
      <c r="AZ67" s="53"/>
      <c r="BA67" s="53"/>
    </row>
    <row r="68" spans="1:53" s="19" customFormat="1" ht="13.5" customHeight="1">
      <c r="A68" s="214" t="s">
        <v>53</v>
      </c>
      <c r="B68" s="110" t="s">
        <v>51</v>
      </c>
      <c r="C68" s="15" t="s">
        <v>51</v>
      </c>
      <c r="D68" s="167">
        <v>7</v>
      </c>
      <c r="E68" s="30">
        <v>71</v>
      </c>
      <c r="F68" s="167">
        <v>5</v>
      </c>
      <c r="G68" s="30">
        <v>52</v>
      </c>
      <c r="H68" s="145">
        <v>6</v>
      </c>
      <c r="I68" s="30">
        <v>57</v>
      </c>
      <c r="J68" s="30">
        <v>5</v>
      </c>
      <c r="K68" s="30">
        <v>47</v>
      </c>
      <c r="L68" s="31">
        <f t="shared" ref="L68:M72" si="141">SUM(J68,H68,F68,D68)</f>
        <v>23</v>
      </c>
      <c r="M68" s="32">
        <f t="shared" si="141"/>
        <v>227</v>
      </c>
      <c r="N68" s="16"/>
      <c r="O68" s="222" t="s">
        <v>53</v>
      </c>
      <c r="P68" s="110" t="s">
        <v>51</v>
      </c>
      <c r="Q68" s="141"/>
      <c r="R68" s="141"/>
      <c r="S68" s="141"/>
      <c r="T68" s="141"/>
      <c r="U68" s="141"/>
      <c r="V68" s="141"/>
      <c r="W68" s="141"/>
      <c r="X68" s="141"/>
      <c r="Y68" s="141"/>
      <c r="Z68" s="141"/>
      <c r="AA68" s="141"/>
      <c r="AB68" s="141"/>
      <c r="AC68" s="110">
        <f>SUM(Q68,S68,U68,W68,Y68,AA68)</f>
        <v>0</v>
      </c>
      <c r="AD68" s="111">
        <f t="shared" si="24"/>
        <v>0</v>
      </c>
      <c r="AE68" s="18"/>
      <c r="AF68" s="222" t="s">
        <v>53</v>
      </c>
      <c r="AG68" s="110" t="s">
        <v>51</v>
      </c>
      <c r="AH68" s="57">
        <f t="shared" ref="AH68:AN71" si="142">SUM(D68,Q68)</f>
        <v>7</v>
      </c>
      <c r="AI68" s="60">
        <f t="shared" si="142"/>
        <v>71</v>
      </c>
      <c r="AJ68" s="60">
        <f t="shared" si="142"/>
        <v>5</v>
      </c>
      <c r="AK68" s="34">
        <f t="shared" si="142"/>
        <v>52</v>
      </c>
      <c r="AL68" s="34">
        <f t="shared" si="142"/>
        <v>6</v>
      </c>
      <c r="AM68" s="34">
        <f t="shared" si="142"/>
        <v>57</v>
      </c>
      <c r="AN68" s="60">
        <f t="shared" si="142"/>
        <v>5</v>
      </c>
      <c r="AO68" s="60">
        <f>SUM(K68,X68)</f>
        <v>47</v>
      </c>
      <c r="AP68" s="34">
        <f t="shared" ref="AP68:AS71" si="143">SUM(Y68)</f>
        <v>0</v>
      </c>
      <c r="AQ68" s="34">
        <f t="shared" si="143"/>
        <v>0</v>
      </c>
      <c r="AR68" s="34">
        <f t="shared" si="143"/>
        <v>0</v>
      </c>
      <c r="AS68" s="34">
        <f t="shared" si="143"/>
        <v>0</v>
      </c>
      <c r="AT68" s="110">
        <f t="shared" ref="AT68:AU72" si="144">SUM(AH68,AJ68,AL68,AN68,AP68,AR68)</f>
        <v>23</v>
      </c>
      <c r="AU68" s="111">
        <f t="shared" si="144"/>
        <v>227</v>
      </c>
      <c r="AV68" s="14"/>
      <c r="AW68" s="14"/>
      <c r="AX68" s="14"/>
      <c r="AY68" s="14"/>
      <c r="AZ68" s="14"/>
      <c r="BA68" s="14"/>
    </row>
    <row r="69" spans="1:53" s="19" customFormat="1" ht="13.5" customHeight="1">
      <c r="A69" s="215"/>
      <c r="B69" s="112" t="s">
        <v>52</v>
      </c>
      <c r="C69" s="35" t="s">
        <v>52</v>
      </c>
      <c r="D69" s="157">
        <v>2</v>
      </c>
      <c r="E69" s="36">
        <v>21</v>
      </c>
      <c r="F69" s="157">
        <v>1</v>
      </c>
      <c r="G69" s="36">
        <v>10</v>
      </c>
      <c r="H69" s="146">
        <v>1</v>
      </c>
      <c r="I69" s="36">
        <v>12</v>
      </c>
      <c r="J69" s="36">
        <v>1</v>
      </c>
      <c r="K69" s="36">
        <v>8</v>
      </c>
      <c r="L69" s="37">
        <f t="shared" si="141"/>
        <v>5</v>
      </c>
      <c r="M69" s="38">
        <f t="shared" si="141"/>
        <v>51</v>
      </c>
      <c r="N69" s="16"/>
      <c r="O69" s="223"/>
      <c r="P69" s="112" t="s">
        <v>52</v>
      </c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12">
        <f>SUM(Q69,S69,U69,W69,Y69,AA69)</f>
        <v>0</v>
      </c>
      <c r="AD69" s="113">
        <f t="shared" si="24"/>
        <v>0</v>
      </c>
      <c r="AE69" s="18"/>
      <c r="AF69" s="223"/>
      <c r="AG69" s="112" t="s">
        <v>52</v>
      </c>
      <c r="AH69" s="42">
        <f t="shared" si="142"/>
        <v>2</v>
      </c>
      <c r="AI69" s="39">
        <f t="shared" si="142"/>
        <v>21</v>
      </c>
      <c r="AJ69" s="39">
        <f t="shared" si="142"/>
        <v>1</v>
      </c>
      <c r="AK69" s="39">
        <f t="shared" si="142"/>
        <v>10</v>
      </c>
      <c r="AL69" s="39">
        <f t="shared" si="142"/>
        <v>1</v>
      </c>
      <c r="AM69" s="39">
        <f t="shared" si="142"/>
        <v>12</v>
      </c>
      <c r="AN69" s="39">
        <f t="shared" si="142"/>
        <v>1</v>
      </c>
      <c r="AO69" s="39">
        <f>SUM(K69,X69)</f>
        <v>8</v>
      </c>
      <c r="AP69" s="39">
        <f t="shared" si="143"/>
        <v>0</v>
      </c>
      <c r="AQ69" s="39">
        <f t="shared" si="143"/>
        <v>0</v>
      </c>
      <c r="AR69" s="39">
        <f t="shared" si="143"/>
        <v>0</v>
      </c>
      <c r="AS69" s="39">
        <f t="shared" si="143"/>
        <v>0</v>
      </c>
      <c r="AT69" s="112">
        <f t="shared" si="144"/>
        <v>5</v>
      </c>
      <c r="AU69" s="113">
        <f t="shared" si="144"/>
        <v>51</v>
      </c>
      <c r="AV69" s="14"/>
      <c r="AW69" s="14"/>
      <c r="AX69" s="14"/>
      <c r="AY69" s="14"/>
      <c r="AZ69" s="14"/>
      <c r="BA69" s="14"/>
    </row>
    <row r="70" spans="1:53" s="19" customFormat="1" ht="13.5" customHeight="1">
      <c r="A70" s="215"/>
      <c r="B70" s="112" t="s">
        <v>54</v>
      </c>
      <c r="C70" s="35" t="s">
        <v>54</v>
      </c>
      <c r="D70" s="157">
        <v>1</v>
      </c>
      <c r="E70" s="36">
        <v>8</v>
      </c>
      <c r="F70" s="157">
        <v>1</v>
      </c>
      <c r="G70" s="36">
        <v>9</v>
      </c>
      <c r="H70" s="146">
        <v>1</v>
      </c>
      <c r="I70" s="36">
        <v>8</v>
      </c>
      <c r="J70" s="36">
        <v>1</v>
      </c>
      <c r="K70" s="36">
        <v>10</v>
      </c>
      <c r="L70" s="37">
        <f t="shared" si="141"/>
        <v>4</v>
      </c>
      <c r="M70" s="38">
        <f t="shared" si="141"/>
        <v>35</v>
      </c>
      <c r="N70" s="16"/>
      <c r="O70" s="223"/>
      <c r="P70" s="112" t="s">
        <v>54</v>
      </c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12">
        <f>SUM(Q70,S70,U70,W70,Y70,AA70)</f>
        <v>0</v>
      </c>
      <c r="AD70" s="113">
        <f t="shared" si="24"/>
        <v>0</v>
      </c>
      <c r="AE70" s="18"/>
      <c r="AF70" s="223"/>
      <c r="AG70" s="112" t="s">
        <v>54</v>
      </c>
      <c r="AH70" s="42">
        <f t="shared" si="142"/>
        <v>1</v>
      </c>
      <c r="AI70" s="39">
        <f t="shared" si="142"/>
        <v>8</v>
      </c>
      <c r="AJ70" s="39">
        <f t="shared" si="142"/>
        <v>1</v>
      </c>
      <c r="AK70" s="39">
        <f t="shared" si="142"/>
        <v>9</v>
      </c>
      <c r="AL70" s="39">
        <f t="shared" si="142"/>
        <v>1</v>
      </c>
      <c r="AM70" s="39">
        <f t="shared" si="142"/>
        <v>8</v>
      </c>
      <c r="AN70" s="39">
        <f t="shared" si="142"/>
        <v>1</v>
      </c>
      <c r="AO70" s="39">
        <f>SUM(K70,X70)</f>
        <v>10</v>
      </c>
      <c r="AP70" s="39">
        <f t="shared" si="143"/>
        <v>0</v>
      </c>
      <c r="AQ70" s="39">
        <f t="shared" si="143"/>
        <v>0</v>
      </c>
      <c r="AR70" s="39">
        <f t="shared" si="143"/>
        <v>0</v>
      </c>
      <c r="AS70" s="39">
        <f t="shared" si="143"/>
        <v>0</v>
      </c>
      <c r="AT70" s="112">
        <f t="shared" si="144"/>
        <v>4</v>
      </c>
      <c r="AU70" s="113">
        <f t="shared" si="144"/>
        <v>35</v>
      </c>
      <c r="AV70" s="14"/>
      <c r="AW70" s="14"/>
      <c r="AX70" s="14"/>
      <c r="AY70" s="14"/>
      <c r="AZ70" s="14"/>
      <c r="BA70" s="14"/>
    </row>
    <row r="71" spans="1:53" s="19" customFormat="1" ht="13.5" customHeight="1">
      <c r="A71" s="215"/>
      <c r="B71" s="112" t="s">
        <v>55</v>
      </c>
      <c r="C71" s="35" t="s">
        <v>55</v>
      </c>
      <c r="D71" s="157">
        <v>3</v>
      </c>
      <c r="E71" s="36">
        <v>32</v>
      </c>
      <c r="F71" s="157">
        <v>1</v>
      </c>
      <c r="G71" s="36">
        <v>11</v>
      </c>
      <c r="H71" s="146">
        <v>2</v>
      </c>
      <c r="I71" s="36">
        <v>16</v>
      </c>
      <c r="J71" s="36">
        <v>0</v>
      </c>
      <c r="K71" s="36">
        <v>0</v>
      </c>
      <c r="L71" s="37">
        <f t="shared" si="141"/>
        <v>6</v>
      </c>
      <c r="M71" s="38">
        <f t="shared" si="141"/>
        <v>59</v>
      </c>
      <c r="N71" s="16"/>
      <c r="O71" s="223"/>
      <c r="P71" s="112" t="s">
        <v>55</v>
      </c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12">
        <f>SUM(Q71,S71,U71,W71,Y71,AA71)</f>
        <v>0</v>
      </c>
      <c r="AD71" s="113">
        <f t="shared" si="24"/>
        <v>0</v>
      </c>
      <c r="AE71" s="18"/>
      <c r="AF71" s="223"/>
      <c r="AG71" s="112" t="s">
        <v>55</v>
      </c>
      <c r="AH71" s="42">
        <f t="shared" si="142"/>
        <v>3</v>
      </c>
      <c r="AI71" s="39">
        <f t="shared" si="142"/>
        <v>32</v>
      </c>
      <c r="AJ71" s="39">
        <f t="shared" si="142"/>
        <v>1</v>
      </c>
      <c r="AK71" s="39">
        <f t="shared" si="142"/>
        <v>11</v>
      </c>
      <c r="AL71" s="39">
        <f t="shared" si="142"/>
        <v>2</v>
      </c>
      <c r="AM71" s="39">
        <f t="shared" si="142"/>
        <v>16</v>
      </c>
      <c r="AN71" s="39">
        <f t="shared" si="142"/>
        <v>0</v>
      </c>
      <c r="AO71" s="39">
        <f>SUM(K71,X71)</f>
        <v>0</v>
      </c>
      <c r="AP71" s="39">
        <f t="shared" si="143"/>
        <v>0</v>
      </c>
      <c r="AQ71" s="39">
        <f t="shared" si="143"/>
        <v>0</v>
      </c>
      <c r="AR71" s="39">
        <f t="shared" si="143"/>
        <v>0</v>
      </c>
      <c r="AS71" s="39">
        <f t="shared" si="143"/>
        <v>0</v>
      </c>
      <c r="AT71" s="112">
        <f t="shared" si="144"/>
        <v>6</v>
      </c>
      <c r="AU71" s="113">
        <f t="shared" si="144"/>
        <v>59</v>
      </c>
      <c r="AV71" s="14"/>
      <c r="AW71" s="14"/>
      <c r="AX71" s="14"/>
      <c r="AY71" s="14"/>
      <c r="AZ71" s="14"/>
      <c r="BA71" s="14"/>
    </row>
    <row r="72" spans="1:53" s="19" customFormat="1" ht="13.5" customHeight="1" thickBot="1">
      <c r="A72" s="216"/>
      <c r="B72" s="46" t="s">
        <v>15</v>
      </c>
      <c r="C72" s="46" t="s">
        <v>15</v>
      </c>
      <c r="D72" s="164">
        <f t="shared" ref="D72" si="145">SUM(D68:D71)</f>
        <v>13</v>
      </c>
      <c r="E72" s="65">
        <f>SUM(E68:E71)</f>
        <v>132</v>
      </c>
      <c r="F72" s="164">
        <f t="shared" ref="F72" si="146">SUM(F68:F71)</f>
        <v>8</v>
      </c>
      <c r="G72" s="65">
        <f>SUM(G68:G71)</f>
        <v>82</v>
      </c>
      <c r="H72" s="164">
        <f t="shared" ref="H72" si="147">SUM(H68:H71)</f>
        <v>10</v>
      </c>
      <c r="I72" s="65">
        <f t="shared" ref="I72:K72" si="148">SUM(I68:I71)</f>
        <v>93</v>
      </c>
      <c r="J72" s="65">
        <f t="shared" si="148"/>
        <v>7</v>
      </c>
      <c r="K72" s="65">
        <f t="shared" si="148"/>
        <v>65</v>
      </c>
      <c r="L72" s="47">
        <f t="shared" si="141"/>
        <v>38</v>
      </c>
      <c r="M72" s="48">
        <f t="shared" si="141"/>
        <v>372</v>
      </c>
      <c r="N72" s="16"/>
      <c r="O72" s="224"/>
      <c r="P72" s="46" t="s">
        <v>15</v>
      </c>
      <c r="Q72" s="46">
        <f t="shared" ref="Q72:W72" si="149">SUM(Q68:Q71)</f>
        <v>0</v>
      </c>
      <c r="R72" s="46">
        <f t="shared" si="149"/>
        <v>0</v>
      </c>
      <c r="S72" s="46">
        <f t="shared" si="149"/>
        <v>0</v>
      </c>
      <c r="T72" s="46">
        <f t="shared" si="149"/>
        <v>0</v>
      </c>
      <c r="U72" s="46">
        <f t="shared" si="149"/>
        <v>0</v>
      </c>
      <c r="V72" s="46">
        <f t="shared" si="149"/>
        <v>0</v>
      </c>
      <c r="W72" s="46">
        <f t="shared" si="149"/>
        <v>0</v>
      </c>
      <c r="X72" s="46">
        <f>SUM(X68:X71)</f>
        <v>0</v>
      </c>
      <c r="Y72" s="46">
        <f>SUM(Y68:Y71)</f>
        <v>0</v>
      </c>
      <c r="Z72" s="46">
        <f>SUM(Z68:Z71)</f>
        <v>0</v>
      </c>
      <c r="AA72" s="46">
        <f>SUM(AA68:AA71)</f>
        <v>0</v>
      </c>
      <c r="AB72" s="46">
        <f>SUM(AB68:AB71)</f>
        <v>0</v>
      </c>
      <c r="AC72" s="46">
        <f>SUM(Q72,S72,U72,W72,Y72,AA72)</f>
        <v>0</v>
      </c>
      <c r="AD72" s="49">
        <f t="shared" si="24"/>
        <v>0</v>
      </c>
      <c r="AE72" s="18"/>
      <c r="AF72" s="224"/>
      <c r="AG72" s="46" t="s">
        <v>15</v>
      </c>
      <c r="AH72" s="46">
        <f t="shared" ref="AH72:AO72" si="150">SUM(AH68:AH71)</f>
        <v>13</v>
      </c>
      <c r="AI72" s="46">
        <f t="shared" si="150"/>
        <v>132</v>
      </c>
      <c r="AJ72" s="46">
        <f t="shared" si="150"/>
        <v>8</v>
      </c>
      <c r="AK72" s="46">
        <f t="shared" si="150"/>
        <v>82</v>
      </c>
      <c r="AL72" s="46">
        <f t="shared" si="150"/>
        <v>10</v>
      </c>
      <c r="AM72" s="46">
        <f t="shared" si="150"/>
        <v>93</v>
      </c>
      <c r="AN72" s="46">
        <f t="shared" si="150"/>
        <v>7</v>
      </c>
      <c r="AO72" s="46">
        <f t="shared" si="150"/>
        <v>65</v>
      </c>
      <c r="AP72" s="46">
        <f>SUM(AP68:AP71)</f>
        <v>0</v>
      </c>
      <c r="AQ72" s="46">
        <f>SUM(AQ68:AQ71)</f>
        <v>0</v>
      </c>
      <c r="AR72" s="46">
        <f>SUM(AR68:AR71)</f>
        <v>0</v>
      </c>
      <c r="AS72" s="46">
        <f>SUM(AS68:AS71)</f>
        <v>0</v>
      </c>
      <c r="AT72" s="46">
        <f t="shared" si="144"/>
        <v>38</v>
      </c>
      <c r="AU72" s="49">
        <f t="shared" si="144"/>
        <v>372</v>
      </c>
      <c r="AV72" s="14"/>
      <c r="AW72" s="14"/>
      <c r="AX72" s="14"/>
      <c r="AY72" s="14"/>
      <c r="AZ72" s="14"/>
      <c r="BA72" s="14"/>
    </row>
    <row r="73" spans="1:53" s="50" customFormat="1" ht="6" customHeight="1" thickBot="1">
      <c r="A73" s="114"/>
      <c r="B73" s="13"/>
      <c r="C73" s="115"/>
      <c r="D73" s="168"/>
      <c r="E73" s="116"/>
      <c r="F73" s="168"/>
      <c r="G73" s="116"/>
      <c r="H73" s="168"/>
      <c r="I73" s="116"/>
      <c r="J73" s="116"/>
      <c r="K73" s="116"/>
      <c r="L73" s="116"/>
      <c r="M73" s="116"/>
      <c r="N73" s="16"/>
      <c r="O73" s="24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8"/>
      <c r="AF73" s="24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53"/>
      <c r="AW73" s="53"/>
      <c r="AX73" s="53"/>
      <c r="AY73" s="53"/>
      <c r="AZ73" s="53"/>
      <c r="BA73" s="53"/>
    </row>
    <row r="74" spans="1:53" s="19" customFormat="1" ht="13.5" customHeight="1" thickBot="1">
      <c r="A74" s="103" t="s">
        <v>56</v>
      </c>
      <c r="B74" s="104" t="s">
        <v>15</v>
      </c>
      <c r="C74" s="104" t="s">
        <v>15</v>
      </c>
      <c r="D74" s="166">
        <v>1</v>
      </c>
      <c r="E74" s="74">
        <v>14</v>
      </c>
      <c r="F74" s="166">
        <v>0</v>
      </c>
      <c r="G74" s="74"/>
      <c r="H74" s="166">
        <v>0</v>
      </c>
      <c r="I74" s="74">
        <v>0</v>
      </c>
      <c r="J74" s="74">
        <v>0</v>
      </c>
      <c r="K74" s="74">
        <v>0</v>
      </c>
      <c r="L74" s="74">
        <f>SUM(J74,H74,F74,D74)</f>
        <v>1</v>
      </c>
      <c r="M74" s="75">
        <f>SUM(K74,I74,G74,E74)</f>
        <v>14</v>
      </c>
      <c r="N74" s="16"/>
      <c r="O74" s="106" t="s">
        <v>56</v>
      </c>
      <c r="P74" s="104" t="s">
        <v>15</v>
      </c>
      <c r="Q74" s="133">
        <v>0</v>
      </c>
      <c r="R74" s="133">
        <v>0</v>
      </c>
      <c r="S74" s="133">
        <v>0</v>
      </c>
      <c r="T74" s="133">
        <v>0</v>
      </c>
      <c r="U74" s="133">
        <v>0</v>
      </c>
      <c r="V74" s="133">
        <v>0</v>
      </c>
      <c r="W74" s="133">
        <v>0</v>
      </c>
      <c r="X74" s="133">
        <v>0</v>
      </c>
      <c r="Y74" s="133">
        <v>0</v>
      </c>
      <c r="Z74" s="133">
        <v>0</v>
      </c>
      <c r="AA74" s="133">
        <v>0</v>
      </c>
      <c r="AB74" s="133">
        <v>0</v>
      </c>
      <c r="AC74" s="104">
        <f>SUM(Q74,S74,U74,W74,Y74,AA74)</f>
        <v>0</v>
      </c>
      <c r="AD74" s="107">
        <f>SUM(R74,T74,V74,X74,Z74,AB74)</f>
        <v>0</v>
      </c>
      <c r="AE74" s="18"/>
      <c r="AF74" s="106" t="s">
        <v>56</v>
      </c>
      <c r="AG74" s="104" t="s">
        <v>15</v>
      </c>
      <c r="AH74" s="78">
        <f t="shared" ref="AH74:AO74" si="151">SUM(D74,Q74)</f>
        <v>1</v>
      </c>
      <c r="AI74" s="78">
        <f t="shared" si="151"/>
        <v>14</v>
      </c>
      <c r="AJ74" s="78">
        <f t="shared" si="151"/>
        <v>0</v>
      </c>
      <c r="AK74" s="78">
        <f t="shared" si="151"/>
        <v>0</v>
      </c>
      <c r="AL74" s="78">
        <f t="shared" si="151"/>
        <v>0</v>
      </c>
      <c r="AM74" s="78">
        <f t="shared" si="151"/>
        <v>0</v>
      </c>
      <c r="AN74" s="78">
        <f t="shared" si="151"/>
        <v>0</v>
      </c>
      <c r="AO74" s="78">
        <f t="shared" si="151"/>
        <v>0</v>
      </c>
      <c r="AP74" s="78">
        <f>SUM(Y74)</f>
        <v>0</v>
      </c>
      <c r="AQ74" s="78">
        <f>SUM(Z74)</f>
        <v>0</v>
      </c>
      <c r="AR74" s="78">
        <f>SUM(AA74)</f>
        <v>0</v>
      </c>
      <c r="AS74" s="79">
        <f>SUM(AB74)</f>
        <v>0</v>
      </c>
      <c r="AT74" s="73">
        <f>SUM(AH74,AJ74,AL74,AN74,AP74,AR74)</f>
        <v>1</v>
      </c>
      <c r="AU74" s="77">
        <f>SUM(AI74,AK74,AM74,AO74,AQ74,AS74)</f>
        <v>14</v>
      </c>
      <c r="AV74" s="14"/>
      <c r="AW74" s="14"/>
      <c r="AX74" s="14"/>
      <c r="AY74" s="14"/>
      <c r="AZ74" s="14"/>
      <c r="BA74" s="14"/>
    </row>
    <row r="75" spans="1:53" s="50" customFormat="1" ht="6" customHeight="1" thickBot="1">
      <c r="A75" s="117"/>
      <c r="B75" s="13"/>
      <c r="C75" s="97"/>
      <c r="D75" s="163"/>
      <c r="E75" s="98"/>
      <c r="F75" s="163"/>
      <c r="G75" s="98"/>
      <c r="H75" s="163"/>
      <c r="I75" s="98"/>
      <c r="J75" s="98"/>
      <c r="K75" s="98"/>
      <c r="L75" s="98"/>
      <c r="M75" s="98"/>
      <c r="N75" s="16"/>
      <c r="O75" s="24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8"/>
      <c r="AF75" s="24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53"/>
      <c r="AW75" s="53"/>
      <c r="AX75" s="53"/>
      <c r="AY75" s="53"/>
      <c r="AZ75" s="53"/>
      <c r="BA75" s="53"/>
    </row>
    <row r="76" spans="1:53" s="19" customFormat="1" ht="13.5" customHeight="1" thickBot="1">
      <c r="A76" s="103" t="s">
        <v>57</v>
      </c>
      <c r="B76" s="104" t="s">
        <v>15</v>
      </c>
      <c r="C76" s="104" t="s">
        <v>15</v>
      </c>
      <c r="D76" s="166">
        <v>16</v>
      </c>
      <c r="E76" s="74">
        <v>224</v>
      </c>
      <c r="F76" s="166">
        <v>6</v>
      </c>
      <c r="G76" s="74">
        <v>67</v>
      </c>
      <c r="H76" s="166">
        <v>4</v>
      </c>
      <c r="I76" s="74">
        <v>35</v>
      </c>
      <c r="J76" s="74">
        <v>7</v>
      </c>
      <c r="K76" s="74">
        <v>84</v>
      </c>
      <c r="L76" s="74">
        <f>SUM(J76,H76,F76,D76)</f>
        <v>33</v>
      </c>
      <c r="M76" s="75">
        <f>SUM(K76,I76,G76,E76)</f>
        <v>410</v>
      </c>
      <c r="N76" s="16"/>
      <c r="O76" s="106" t="s">
        <v>57</v>
      </c>
      <c r="P76" s="104" t="s">
        <v>15</v>
      </c>
      <c r="Q76" s="133">
        <v>33</v>
      </c>
      <c r="R76" s="133">
        <v>504</v>
      </c>
      <c r="S76" s="133">
        <v>16</v>
      </c>
      <c r="T76" s="133">
        <v>111</v>
      </c>
      <c r="U76" s="133">
        <v>19</v>
      </c>
      <c r="V76" s="133">
        <v>111</v>
      </c>
      <c r="W76" s="133">
        <v>7</v>
      </c>
      <c r="X76" s="133">
        <v>166</v>
      </c>
      <c r="Y76" s="133">
        <v>39</v>
      </c>
      <c r="Z76" s="133">
        <v>538</v>
      </c>
      <c r="AA76" s="133">
        <v>23</v>
      </c>
      <c r="AB76" s="133">
        <v>218</v>
      </c>
      <c r="AC76" s="104">
        <f>SUM(Q76,S76,U76,W76,Y76,AA76)</f>
        <v>137</v>
      </c>
      <c r="AD76" s="107">
        <f t="shared" si="24"/>
        <v>1648</v>
      </c>
      <c r="AE76" s="18"/>
      <c r="AF76" s="106" t="s">
        <v>57</v>
      </c>
      <c r="AG76" s="104" t="s">
        <v>15</v>
      </c>
      <c r="AH76" s="78">
        <f t="shared" ref="AH76:AO76" si="152">SUM(D76,Q76)</f>
        <v>49</v>
      </c>
      <c r="AI76" s="78">
        <f t="shared" si="152"/>
        <v>728</v>
      </c>
      <c r="AJ76" s="78">
        <f t="shared" si="152"/>
        <v>22</v>
      </c>
      <c r="AK76" s="78">
        <f t="shared" si="152"/>
        <v>178</v>
      </c>
      <c r="AL76" s="78">
        <f t="shared" si="152"/>
        <v>23</v>
      </c>
      <c r="AM76" s="78">
        <f t="shared" si="152"/>
        <v>146</v>
      </c>
      <c r="AN76" s="78">
        <f t="shared" si="152"/>
        <v>14</v>
      </c>
      <c r="AO76" s="78">
        <f t="shared" si="152"/>
        <v>250</v>
      </c>
      <c r="AP76" s="78">
        <f>SUM(Y76)</f>
        <v>39</v>
      </c>
      <c r="AQ76" s="78">
        <f>SUM(Z76)</f>
        <v>538</v>
      </c>
      <c r="AR76" s="78">
        <f>SUM(AA76)</f>
        <v>23</v>
      </c>
      <c r="AS76" s="79">
        <f>SUM(AB76)</f>
        <v>218</v>
      </c>
      <c r="AT76" s="73">
        <f>SUM(AH76,AJ76,AL76,AN76,AP76,AR76)</f>
        <v>170</v>
      </c>
      <c r="AU76" s="77">
        <f>SUM(AI76,AK76,AM76,AO76,AQ76,AS76)</f>
        <v>2058</v>
      </c>
      <c r="AV76" s="14"/>
      <c r="AW76" s="14"/>
      <c r="AX76" s="14"/>
      <c r="AY76" s="14"/>
      <c r="AZ76" s="14"/>
      <c r="BA76" s="14"/>
    </row>
    <row r="77" spans="1:53" s="50" customFormat="1" ht="6" customHeight="1" thickBot="1">
      <c r="A77" s="117"/>
      <c r="B77" s="13"/>
      <c r="C77" s="97"/>
      <c r="D77" s="163"/>
      <c r="E77" s="98"/>
      <c r="F77" s="163"/>
      <c r="G77" s="98"/>
      <c r="H77" s="163"/>
      <c r="I77" s="98"/>
      <c r="J77" s="98"/>
      <c r="K77" s="98"/>
      <c r="L77" s="98"/>
      <c r="M77" s="98"/>
      <c r="N77" s="16"/>
      <c r="O77" s="24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8"/>
      <c r="AF77" s="24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53"/>
      <c r="AW77" s="53"/>
      <c r="AX77" s="53"/>
      <c r="AY77" s="53"/>
      <c r="AZ77" s="53"/>
      <c r="BA77" s="53"/>
    </row>
    <row r="78" spans="1:53" s="19" customFormat="1" ht="13.5" customHeight="1" thickBot="1">
      <c r="A78" s="103" t="s">
        <v>58</v>
      </c>
      <c r="B78" s="104" t="s">
        <v>15</v>
      </c>
      <c r="C78" s="104" t="s">
        <v>15</v>
      </c>
      <c r="D78" s="166">
        <v>2</v>
      </c>
      <c r="E78" s="74">
        <v>24</v>
      </c>
      <c r="F78" s="166">
        <v>1</v>
      </c>
      <c r="G78" s="74">
        <v>8</v>
      </c>
      <c r="H78" s="166">
        <v>1</v>
      </c>
      <c r="I78" s="74">
        <v>14</v>
      </c>
      <c r="J78" s="74">
        <v>1</v>
      </c>
      <c r="K78" s="74">
        <v>11</v>
      </c>
      <c r="L78" s="74">
        <f>SUM(J78,H78,F78,D78)</f>
        <v>5</v>
      </c>
      <c r="M78" s="75">
        <f>SUM(K78,I78,G78,E78)</f>
        <v>57</v>
      </c>
      <c r="N78" s="16"/>
      <c r="O78" s="106" t="s">
        <v>58</v>
      </c>
      <c r="P78" s="104" t="s">
        <v>15</v>
      </c>
      <c r="Q78" s="133">
        <v>2</v>
      </c>
      <c r="R78" s="133">
        <v>21</v>
      </c>
      <c r="S78" s="133">
        <v>2</v>
      </c>
      <c r="T78" s="133">
        <v>19</v>
      </c>
      <c r="U78" s="133">
        <v>4</v>
      </c>
      <c r="V78" s="133">
        <v>39</v>
      </c>
      <c r="W78" s="133">
        <v>4</v>
      </c>
      <c r="X78" s="133">
        <v>42</v>
      </c>
      <c r="Y78" s="133">
        <v>8</v>
      </c>
      <c r="Z78" s="133">
        <v>64</v>
      </c>
      <c r="AA78" s="133">
        <v>6</v>
      </c>
      <c r="AB78" s="133">
        <v>50</v>
      </c>
      <c r="AC78" s="104">
        <f>SUM(Q78,S78,U78,W78,Y78,AA78)</f>
        <v>26</v>
      </c>
      <c r="AD78" s="107">
        <f t="shared" si="24"/>
        <v>235</v>
      </c>
      <c r="AE78" s="18"/>
      <c r="AF78" s="106" t="s">
        <v>58</v>
      </c>
      <c r="AG78" s="104" t="s">
        <v>15</v>
      </c>
      <c r="AH78" s="78">
        <f t="shared" ref="AH78:AO78" si="153">SUM(D78,Q78)</f>
        <v>4</v>
      </c>
      <c r="AI78" s="78">
        <f t="shared" si="153"/>
        <v>45</v>
      </c>
      <c r="AJ78" s="78">
        <f t="shared" si="153"/>
        <v>3</v>
      </c>
      <c r="AK78" s="78">
        <f t="shared" si="153"/>
        <v>27</v>
      </c>
      <c r="AL78" s="78">
        <f t="shared" si="153"/>
        <v>5</v>
      </c>
      <c r="AM78" s="78">
        <f t="shared" si="153"/>
        <v>53</v>
      </c>
      <c r="AN78" s="78">
        <f t="shared" si="153"/>
        <v>5</v>
      </c>
      <c r="AO78" s="78">
        <f t="shared" si="153"/>
        <v>53</v>
      </c>
      <c r="AP78" s="78">
        <f>SUM(Y78)</f>
        <v>8</v>
      </c>
      <c r="AQ78" s="78">
        <f>SUM(Z78)</f>
        <v>64</v>
      </c>
      <c r="AR78" s="78">
        <f>SUM(AA78)</f>
        <v>6</v>
      </c>
      <c r="AS78" s="79">
        <f>SUM(AB78)</f>
        <v>50</v>
      </c>
      <c r="AT78" s="73">
        <f>SUM(AH78,AJ78,AL78,AN78,AP78,AR78)</f>
        <v>31</v>
      </c>
      <c r="AU78" s="77">
        <f>SUM(AI78,AK78,AM78,AO78,AQ78,AS78)</f>
        <v>292</v>
      </c>
      <c r="AV78" s="14"/>
      <c r="AW78" s="14"/>
      <c r="AX78" s="14"/>
      <c r="AY78" s="14"/>
      <c r="AZ78" s="14"/>
      <c r="BA78" s="14"/>
    </row>
    <row r="79" spans="1:53" s="50" customFormat="1" ht="6" customHeight="1" thickBot="1">
      <c r="A79" s="117"/>
      <c r="B79" s="13"/>
      <c r="C79" s="97"/>
      <c r="D79" s="163"/>
      <c r="E79" s="98"/>
      <c r="F79" s="163"/>
      <c r="G79" s="98"/>
      <c r="H79" s="163"/>
      <c r="I79" s="98"/>
      <c r="J79" s="98"/>
      <c r="K79" s="98"/>
      <c r="L79" s="98"/>
      <c r="M79" s="98"/>
      <c r="N79" s="16"/>
      <c r="O79" s="24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8"/>
      <c r="AF79" s="24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53"/>
      <c r="AW79" s="53"/>
      <c r="AX79" s="53"/>
      <c r="AY79" s="53"/>
      <c r="AZ79" s="53"/>
      <c r="BA79" s="53"/>
    </row>
    <row r="80" spans="1:53" s="19" customFormat="1" ht="13.5" customHeight="1" thickBot="1">
      <c r="A80" s="103" t="s">
        <v>59</v>
      </c>
      <c r="B80" s="104" t="s">
        <v>15</v>
      </c>
      <c r="C80" s="104" t="s">
        <v>15</v>
      </c>
      <c r="D80" s="166">
        <v>6</v>
      </c>
      <c r="E80" s="74">
        <v>71</v>
      </c>
      <c r="F80" s="166">
        <v>5</v>
      </c>
      <c r="G80" s="74">
        <v>56</v>
      </c>
      <c r="H80" s="166">
        <v>7</v>
      </c>
      <c r="I80" s="74">
        <v>87</v>
      </c>
      <c r="J80" s="74">
        <v>12</v>
      </c>
      <c r="K80" s="74">
        <v>125</v>
      </c>
      <c r="L80" s="74">
        <f>SUM(J80,H80,F80,D80)</f>
        <v>30</v>
      </c>
      <c r="M80" s="75">
        <f>SUM(K80,I80,G80,E80)</f>
        <v>339</v>
      </c>
      <c r="N80" s="16"/>
      <c r="O80" s="106" t="s">
        <v>59</v>
      </c>
      <c r="P80" s="104" t="s">
        <v>15</v>
      </c>
      <c r="Q80" s="133">
        <v>0</v>
      </c>
      <c r="R80" s="133">
        <v>0</v>
      </c>
      <c r="S80" s="133">
        <v>26</v>
      </c>
      <c r="T80" s="133">
        <v>305</v>
      </c>
      <c r="U80" s="133">
        <v>26</v>
      </c>
      <c r="V80" s="133">
        <v>263</v>
      </c>
      <c r="W80" s="133">
        <v>24</v>
      </c>
      <c r="X80" s="133">
        <v>287</v>
      </c>
      <c r="Y80" s="133">
        <v>62</v>
      </c>
      <c r="Z80" s="133">
        <v>550</v>
      </c>
      <c r="AA80" s="133">
        <v>2</v>
      </c>
      <c r="AB80" s="133">
        <v>18</v>
      </c>
      <c r="AC80" s="104">
        <f>SUM(Q80,S80,U80,W80,Y80,AA80)</f>
        <v>140</v>
      </c>
      <c r="AD80" s="107">
        <f t="shared" si="24"/>
        <v>1423</v>
      </c>
      <c r="AE80" s="18"/>
      <c r="AF80" s="106" t="s">
        <v>59</v>
      </c>
      <c r="AG80" s="104" t="s">
        <v>15</v>
      </c>
      <c r="AH80" s="78">
        <f t="shared" ref="AH80:AO80" si="154">SUM(D80,Q80)</f>
        <v>6</v>
      </c>
      <c r="AI80" s="78">
        <f t="shared" si="154"/>
        <v>71</v>
      </c>
      <c r="AJ80" s="78">
        <f t="shared" si="154"/>
        <v>31</v>
      </c>
      <c r="AK80" s="78">
        <f t="shared" si="154"/>
        <v>361</v>
      </c>
      <c r="AL80" s="78">
        <f t="shared" si="154"/>
        <v>33</v>
      </c>
      <c r="AM80" s="78">
        <f t="shared" si="154"/>
        <v>350</v>
      </c>
      <c r="AN80" s="78">
        <f t="shared" si="154"/>
        <v>36</v>
      </c>
      <c r="AO80" s="78">
        <f t="shared" si="154"/>
        <v>412</v>
      </c>
      <c r="AP80" s="78">
        <f>SUM(Y80)</f>
        <v>62</v>
      </c>
      <c r="AQ80" s="78">
        <f>SUM(Z80)</f>
        <v>550</v>
      </c>
      <c r="AR80" s="78">
        <f>SUM(AA80)</f>
        <v>2</v>
      </c>
      <c r="AS80" s="79">
        <f>SUM(AB80)</f>
        <v>18</v>
      </c>
      <c r="AT80" s="73">
        <f>SUM(AH80,AJ80,AL80,AN80,AP80,AR80)</f>
        <v>170</v>
      </c>
      <c r="AU80" s="77">
        <f>SUM(AI80,AK80,AM80,AO80,AQ80,AS80)</f>
        <v>1762</v>
      </c>
      <c r="AV80" s="14"/>
      <c r="AW80" s="14"/>
      <c r="AX80" s="14"/>
      <c r="AY80" s="14"/>
      <c r="AZ80" s="14"/>
      <c r="BA80" s="14"/>
    </row>
    <row r="81" spans="1:53" s="80" customFormat="1" ht="6" customHeight="1" thickBot="1">
      <c r="A81" s="99"/>
      <c r="B81" s="24"/>
      <c r="C81" s="99"/>
      <c r="D81" s="169"/>
      <c r="E81" s="118"/>
      <c r="F81" s="169"/>
      <c r="G81" s="118"/>
      <c r="H81" s="169"/>
      <c r="I81" s="118"/>
      <c r="J81" s="118"/>
      <c r="K81" s="118"/>
      <c r="L81" s="118"/>
      <c r="M81" s="118"/>
      <c r="N81" s="83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8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85"/>
      <c r="AW81" s="85"/>
      <c r="AX81" s="85"/>
      <c r="AY81" s="85"/>
      <c r="AZ81" s="85"/>
      <c r="BA81" s="85"/>
    </row>
    <row r="82" spans="1:53" s="19" customFormat="1" ht="13.5" customHeight="1" thickBot="1">
      <c r="A82" s="103" t="s">
        <v>60</v>
      </c>
      <c r="B82" s="104" t="s">
        <v>15</v>
      </c>
      <c r="C82" s="104" t="s">
        <v>15</v>
      </c>
      <c r="D82" s="166">
        <v>1</v>
      </c>
      <c r="E82" s="74">
        <v>12</v>
      </c>
      <c r="F82" s="166">
        <v>0</v>
      </c>
      <c r="G82" s="74">
        <v>0</v>
      </c>
      <c r="H82" s="166">
        <v>0</v>
      </c>
      <c r="I82" s="74">
        <v>0</v>
      </c>
      <c r="J82" s="74">
        <v>0</v>
      </c>
      <c r="K82" s="74">
        <v>0</v>
      </c>
      <c r="L82" s="74">
        <f>SUM(J82,H82,F82,D82)</f>
        <v>1</v>
      </c>
      <c r="M82" s="75">
        <f>SUM(K82,I82,G82,E82)</f>
        <v>12</v>
      </c>
      <c r="N82" s="16"/>
      <c r="O82" s="106" t="s">
        <v>60</v>
      </c>
      <c r="P82" s="104" t="s">
        <v>15</v>
      </c>
      <c r="Q82" s="133">
        <v>0</v>
      </c>
      <c r="R82" s="133">
        <v>0</v>
      </c>
      <c r="S82" s="133">
        <v>0</v>
      </c>
      <c r="T82" s="133">
        <v>0</v>
      </c>
      <c r="U82" s="133">
        <v>0</v>
      </c>
      <c r="V82" s="133">
        <v>0</v>
      </c>
      <c r="W82" s="133">
        <v>0</v>
      </c>
      <c r="X82" s="133">
        <v>0</v>
      </c>
      <c r="Y82" s="133">
        <v>0</v>
      </c>
      <c r="Z82" s="133">
        <v>0</v>
      </c>
      <c r="AA82" s="133">
        <v>0</v>
      </c>
      <c r="AB82" s="133">
        <v>0</v>
      </c>
      <c r="AC82" s="104">
        <f>SUM(Q82,S82,U82,W82,Y82,AA82)</f>
        <v>0</v>
      </c>
      <c r="AD82" s="107">
        <f t="shared" si="24"/>
        <v>0</v>
      </c>
      <c r="AE82" s="18"/>
      <c r="AF82" s="106" t="s">
        <v>60</v>
      </c>
      <c r="AG82" s="104" t="s">
        <v>15</v>
      </c>
      <c r="AH82" s="78">
        <f t="shared" ref="AH82:AO82" si="155">SUM(D82,Q82)</f>
        <v>1</v>
      </c>
      <c r="AI82" s="78">
        <f t="shared" si="155"/>
        <v>12</v>
      </c>
      <c r="AJ82" s="78">
        <f t="shared" si="155"/>
        <v>0</v>
      </c>
      <c r="AK82" s="78">
        <f t="shared" si="155"/>
        <v>0</v>
      </c>
      <c r="AL82" s="78">
        <f t="shared" si="155"/>
        <v>0</v>
      </c>
      <c r="AM82" s="78">
        <f t="shared" si="155"/>
        <v>0</v>
      </c>
      <c r="AN82" s="78">
        <f t="shared" si="155"/>
        <v>0</v>
      </c>
      <c r="AO82" s="78">
        <f t="shared" si="155"/>
        <v>0</v>
      </c>
      <c r="AP82" s="78">
        <f>SUM(Y82)</f>
        <v>0</v>
      </c>
      <c r="AQ82" s="78">
        <f>SUM(Z82)</f>
        <v>0</v>
      </c>
      <c r="AR82" s="78">
        <f>SUM(AA82)</f>
        <v>0</v>
      </c>
      <c r="AS82" s="79">
        <f>SUM(AB82)</f>
        <v>0</v>
      </c>
      <c r="AT82" s="73">
        <f>SUM(AH82,AJ82,AL82,AN82,AP82,AR82)</f>
        <v>1</v>
      </c>
      <c r="AU82" s="77">
        <f>SUM(AI82,AK82,AM82,AO82,AQ82,AS82)</f>
        <v>12</v>
      </c>
      <c r="AV82" s="14"/>
      <c r="AW82" s="14"/>
      <c r="AX82" s="14"/>
      <c r="AY82" s="14"/>
      <c r="AZ82" s="14"/>
      <c r="BA82" s="14"/>
    </row>
    <row r="83" spans="1:53" s="50" customFormat="1" ht="6" customHeight="1" thickBot="1">
      <c r="A83" s="119"/>
      <c r="B83" s="13"/>
      <c r="C83" s="120"/>
      <c r="D83" s="170"/>
      <c r="E83" s="121"/>
      <c r="F83" s="170"/>
      <c r="G83" s="121"/>
      <c r="H83" s="170"/>
      <c r="I83" s="121"/>
      <c r="J83" s="121"/>
      <c r="K83" s="121"/>
      <c r="L83" s="121"/>
      <c r="M83" s="121"/>
      <c r="N83" s="16"/>
      <c r="O83" s="24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8"/>
      <c r="AF83" s="24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53"/>
      <c r="AW83" s="53"/>
      <c r="AX83" s="53"/>
      <c r="AY83" s="53"/>
      <c r="AZ83" s="53"/>
      <c r="BA83" s="53"/>
    </row>
    <row r="84" spans="1:53" s="19" customFormat="1" ht="13.5" customHeight="1">
      <c r="A84" s="214" t="s">
        <v>62</v>
      </c>
      <c r="B84" s="15" t="s">
        <v>61</v>
      </c>
      <c r="C84" s="15" t="s">
        <v>61</v>
      </c>
      <c r="D84" s="167">
        <v>0</v>
      </c>
      <c r="E84" s="30">
        <v>0</v>
      </c>
      <c r="F84" s="167">
        <v>0</v>
      </c>
      <c r="G84" s="30">
        <v>0</v>
      </c>
      <c r="H84" s="145">
        <v>0</v>
      </c>
      <c r="I84" s="30">
        <v>0</v>
      </c>
      <c r="J84" s="30">
        <v>0</v>
      </c>
      <c r="K84" s="30">
        <v>0</v>
      </c>
      <c r="L84" s="31">
        <f t="shared" ref="L84:M87" si="156">SUM(J84,H84,F84,D84)</f>
        <v>0</v>
      </c>
      <c r="M84" s="32">
        <f t="shared" si="156"/>
        <v>0</v>
      </c>
      <c r="N84" s="16"/>
      <c r="O84" s="222" t="s">
        <v>62</v>
      </c>
      <c r="P84" s="15" t="s">
        <v>61</v>
      </c>
      <c r="Q84" s="137">
        <v>0</v>
      </c>
      <c r="R84" s="137">
        <v>0</v>
      </c>
      <c r="S84" s="137">
        <v>0</v>
      </c>
      <c r="T84" s="137">
        <v>0</v>
      </c>
      <c r="U84" s="137">
        <v>0</v>
      </c>
      <c r="V84" s="137">
        <v>0</v>
      </c>
      <c r="W84" s="137">
        <v>0</v>
      </c>
      <c r="X84" s="137">
        <v>0</v>
      </c>
      <c r="Y84" s="137">
        <v>0</v>
      </c>
      <c r="Z84" s="137">
        <v>0</v>
      </c>
      <c r="AA84" s="137">
        <v>0</v>
      </c>
      <c r="AB84" s="137">
        <v>0</v>
      </c>
      <c r="AC84" s="15">
        <f>SUM(Q84,S84,U84,W84,Y84,AA84)</f>
        <v>0</v>
      </c>
      <c r="AD84" s="93">
        <f t="shared" si="24"/>
        <v>0</v>
      </c>
      <c r="AE84" s="18"/>
      <c r="AF84" s="222" t="s">
        <v>62</v>
      </c>
      <c r="AG84" s="15" t="s">
        <v>61</v>
      </c>
      <c r="AH84" s="57">
        <f t="shared" ref="AH84:AO86" si="157">SUM(D84,Q84)</f>
        <v>0</v>
      </c>
      <c r="AI84" s="60">
        <f t="shared" si="157"/>
        <v>0</v>
      </c>
      <c r="AJ84" s="60">
        <f t="shared" si="157"/>
        <v>0</v>
      </c>
      <c r="AK84" s="34">
        <f t="shared" si="157"/>
        <v>0</v>
      </c>
      <c r="AL84" s="34">
        <f t="shared" si="157"/>
        <v>0</v>
      </c>
      <c r="AM84" s="60">
        <f t="shared" si="157"/>
        <v>0</v>
      </c>
      <c r="AN84" s="60">
        <f t="shared" si="157"/>
        <v>0</v>
      </c>
      <c r="AO84" s="60">
        <f t="shared" si="157"/>
        <v>0</v>
      </c>
      <c r="AP84" s="60">
        <f t="shared" ref="AP84:AS86" si="158">SUM(Y84)</f>
        <v>0</v>
      </c>
      <c r="AQ84" s="34">
        <f t="shared" si="158"/>
        <v>0</v>
      </c>
      <c r="AR84" s="34">
        <f t="shared" si="158"/>
        <v>0</v>
      </c>
      <c r="AS84" s="34">
        <f t="shared" si="158"/>
        <v>0</v>
      </c>
      <c r="AT84" s="58">
        <f t="shared" ref="AT84:AU87" si="159">SUM(AH84,AJ84,AL84,AN84,AP84,AR84)</f>
        <v>0</v>
      </c>
      <c r="AU84" s="59">
        <f t="shared" si="159"/>
        <v>0</v>
      </c>
      <c r="AV84" s="14"/>
      <c r="AW84" s="14"/>
      <c r="AX84" s="14"/>
      <c r="AY84" s="14"/>
      <c r="AZ84" s="14"/>
      <c r="BA84" s="14"/>
    </row>
    <row r="85" spans="1:53" s="19" customFormat="1" ht="13.5" customHeight="1">
      <c r="A85" s="215"/>
      <c r="B85" s="35" t="s">
        <v>63</v>
      </c>
      <c r="C85" s="35" t="s">
        <v>63</v>
      </c>
      <c r="D85" s="157">
        <v>1</v>
      </c>
      <c r="E85" s="36">
        <v>15</v>
      </c>
      <c r="F85" s="157">
        <v>1</v>
      </c>
      <c r="G85" s="36">
        <v>7</v>
      </c>
      <c r="H85" s="146">
        <v>0</v>
      </c>
      <c r="I85" s="36">
        <v>0</v>
      </c>
      <c r="J85" s="36">
        <v>0</v>
      </c>
      <c r="K85" s="36">
        <v>0</v>
      </c>
      <c r="L85" s="37">
        <f t="shared" si="156"/>
        <v>2</v>
      </c>
      <c r="M85" s="38">
        <f t="shared" si="156"/>
        <v>22</v>
      </c>
      <c r="N85" s="16"/>
      <c r="O85" s="223"/>
      <c r="P85" s="35" t="s">
        <v>63</v>
      </c>
      <c r="Q85" s="176">
        <v>0</v>
      </c>
      <c r="R85" s="176">
        <v>0</v>
      </c>
      <c r="S85" s="176">
        <v>0</v>
      </c>
      <c r="T85" s="176">
        <v>0</v>
      </c>
      <c r="U85" s="176">
        <v>0</v>
      </c>
      <c r="V85" s="176">
        <v>0</v>
      </c>
      <c r="W85" s="176">
        <v>0</v>
      </c>
      <c r="X85" s="176">
        <v>0</v>
      </c>
      <c r="Y85" s="176">
        <v>0</v>
      </c>
      <c r="Z85" s="176">
        <v>0</v>
      </c>
      <c r="AA85" s="176">
        <v>0</v>
      </c>
      <c r="AB85" s="176">
        <v>0</v>
      </c>
      <c r="AC85" s="35">
        <f>SUM(Q85,S85,U85,W85,Y85,AA85)</f>
        <v>0</v>
      </c>
      <c r="AD85" s="43">
        <f t="shared" si="24"/>
        <v>0</v>
      </c>
      <c r="AE85" s="18"/>
      <c r="AF85" s="223"/>
      <c r="AG85" s="35" t="s">
        <v>63</v>
      </c>
      <c r="AH85" s="42">
        <f t="shared" si="157"/>
        <v>1</v>
      </c>
      <c r="AI85" s="39">
        <f t="shared" si="157"/>
        <v>15</v>
      </c>
      <c r="AJ85" s="39">
        <f t="shared" si="157"/>
        <v>1</v>
      </c>
      <c r="AK85" s="39">
        <f t="shared" si="157"/>
        <v>7</v>
      </c>
      <c r="AL85" s="39">
        <f t="shared" si="157"/>
        <v>0</v>
      </c>
      <c r="AM85" s="39">
        <f t="shared" si="157"/>
        <v>0</v>
      </c>
      <c r="AN85" s="39">
        <f t="shared" si="157"/>
        <v>0</v>
      </c>
      <c r="AO85" s="39">
        <f t="shared" si="157"/>
        <v>0</v>
      </c>
      <c r="AP85" s="39">
        <f t="shared" si="158"/>
        <v>0</v>
      </c>
      <c r="AQ85" s="39">
        <f t="shared" si="158"/>
        <v>0</v>
      </c>
      <c r="AR85" s="39">
        <f t="shared" si="158"/>
        <v>0</v>
      </c>
      <c r="AS85" s="39">
        <f t="shared" si="158"/>
        <v>0</v>
      </c>
      <c r="AT85" s="62">
        <f t="shared" si="159"/>
        <v>2</v>
      </c>
      <c r="AU85" s="63">
        <f t="shared" si="159"/>
        <v>22</v>
      </c>
      <c r="AV85" s="14"/>
      <c r="AW85" s="14"/>
      <c r="AX85" s="14"/>
      <c r="AY85" s="14"/>
      <c r="AZ85" s="14"/>
      <c r="BA85" s="14"/>
    </row>
    <row r="86" spans="1:53" s="19" customFormat="1" ht="13.5" customHeight="1">
      <c r="A86" s="215"/>
      <c r="B86" s="35" t="s">
        <v>64</v>
      </c>
      <c r="C86" s="35" t="s">
        <v>64</v>
      </c>
      <c r="D86" s="157">
        <v>1</v>
      </c>
      <c r="E86" s="36">
        <v>14</v>
      </c>
      <c r="F86" s="157">
        <v>0</v>
      </c>
      <c r="G86" s="36">
        <v>0</v>
      </c>
      <c r="H86" s="146">
        <v>0</v>
      </c>
      <c r="I86" s="36">
        <v>0</v>
      </c>
      <c r="J86" s="36">
        <v>1</v>
      </c>
      <c r="K86" s="36">
        <v>8</v>
      </c>
      <c r="L86" s="37">
        <f t="shared" si="156"/>
        <v>2</v>
      </c>
      <c r="M86" s="38">
        <f t="shared" si="156"/>
        <v>22</v>
      </c>
      <c r="N86" s="16"/>
      <c r="O86" s="223"/>
      <c r="P86" s="35" t="s">
        <v>64</v>
      </c>
      <c r="Q86" s="176">
        <v>0</v>
      </c>
      <c r="R86" s="176">
        <v>0</v>
      </c>
      <c r="S86" s="176">
        <v>0</v>
      </c>
      <c r="T86" s="176">
        <v>0</v>
      </c>
      <c r="U86" s="176">
        <v>0</v>
      </c>
      <c r="V86" s="176">
        <v>0</v>
      </c>
      <c r="W86" s="176">
        <v>2</v>
      </c>
      <c r="X86" s="176">
        <v>16</v>
      </c>
      <c r="Y86" s="176">
        <v>2</v>
      </c>
      <c r="Z86" s="176">
        <v>12</v>
      </c>
      <c r="AA86" s="176">
        <v>4</v>
      </c>
      <c r="AB86" s="176">
        <v>28</v>
      </c>
      <c r="AC86" s="35">
        <f>SUM(Q86,S86,U86,W86,Y86,AA86)</f>
        <v>8</v>
      </c>
      <c r="AD86" s="43">
        <f t="shared" si="24"/>
        <v>56</v>
      </c>
      <c r="AE86" s="18"/>
      <c r="AF86" s="223"/>
      <c r="AG86" s="35" t="s">
        <v>64</v>
      </c>
      <c r="AH86" s="42">
        <f t="shared" si="157"/>
        <v>1</v>
      </c>
      <c r="AI86" s="39">
        <f t="shared" si="157"/>
        <v>14</v>
      </c>
      <c r="AJ86" s="39">
        <f t="shared" si="157"/>
        <v>0</v>
      </c>
      <c r="AK86" s="39">
        <f t="shared" si="157"/>
        <v>0</v>
      </c>
      <c r="AL86" s="39">
        <f t="shared" si="157"/>
        <v>0</v>
      </c>
      <c r="AM86" s="39">
        <f t="shared" si="157"/>
        <v>0</v>
      </c>
      <c r="AN86" s="39">
        <f t="shared" si="157"/>
        <v>3</v>
      </c>
      <c r="AO86" s="39">
        <f t="shared" si="157"/>
        <v>24</v>
      </c>
      <c r="AP86" s="39">
        <f t="shared" si="158"/>
        <v>2</v>
      </c>
      <c r="AQ86" s="39">
        <f t="shared" si="158"/>
        <v>12</v>
      </c>
      <c r="AR86" s="39">
        <f t="shared" si="158"/>
        <v>4</v>
      </c>
      <c r="AS86" s="39">
        <f t="shared" si="158"/>
        <v>28</v>
      </c>
      <c r="AT86" s="62">
        <f t="shared" si="159"/>
        <v>10</v>
      </c>
      <c r="AU86" s="63">
        <f t="shared" si="159"/>
        <v>78</v>
      </c>
      <c r="AV86" s="14"/>
      <c r="AW86" s="14"/>
      <c r="AX86" s="14"/>
      <c r="AY86" s="14"/>
      <c r="AZ86" s="14"/>
      <c r="BA86" s="14"/>
    </row>
    <row r="87" spans="1:53" s="19" customFormat="1" ht="13.5" customHeight="1" thickBot="1">
      <c r="A87" s="216"/>
      <c r="B87" s="46" t="s">
        <v>15</v>
      </c>
      <c r="C87" s="46" t="s">
        <v>15</v>
      </c>
      <c r="D87" s="164">
        <f t="shared" ref="D87:K87" si="160">SUM(D84:D86)</f>
        <v>2</v>
      </c>
      <c r="E87" s="164">
        <f t="shared" si="160"/>
        <v>29</v>
      </c>
      <c r="F87" s="164">
        <f t="shared" si="160"/>
        <v>1</v>
      </c>
      <c r="G87" s="164">
        <f t="shared" si="160"/>
        <v>7</v>
      </c>
      <c r="H87" s="164">
        <f t="shared" si="160"/>
        <v>0</v>
      </c>
      <c r="I87" s="164">
        <f t="shared" si="160"/>
        <v>0</v>
      </c>
      <c r="J87" s="164">
        <f t="shared" si="160"/>
        <v>1</v>
      </c>
      <c r="K87" s="164">
        <f t="shared" si="160"/>
        <v>8</v>
      </c>
      <c r="L87" s="47">
        <f t="shared" si="156"/>
        <v>4</v>
      </c>
      <c r="M87" s="48">
        <f t="shared" si="156"/>
        <v>44</v>
      </c>
      <c r="N87" s="16"/>
      <c r="O87" s="224"/>
      <c r="P87" s="46" t="s">
        <v>15</v>
      </c>
      <c r="Q87" s="46">
        <f t="shared" ref="Q87:AB87" si="161">SUM(Q86,Q85,Q84)</f>
        <v>0</v>
      </c>
      <c r="R87" s="46">
        <f t="shared" si="161"/>
        <v>0</v>
      </c>
      <c r="S87" s="46">
        <f t="shared" si="161"/>
        <v>0</v>
      </c>
      <c r="T87" s="46">
        <f t="shared" si="161"/>
        <v>0</v>
      </c>
      <c r="U87" s="46">
        <f t="shared" si="161"/>
        <v>0</v>
      </c>
      <c r="V87" s="46">
        <f t="shared" si="161"/>
        <v>0</v>
      </c>
      <c r="W87" s="46">
        <f t="shared" si="161"/>
        <v>2</v>
      </c>
      <c r="X87" s="46">
        <f t="shared" si="161"/>
        <v>16</v>
      </c>
      <c r="Y87" s="46">
        <f t="shared" si="161"/>
        <v>2</v>
      </c>
      <c r="Z87" s="46">
        <f t="shared" si="161"/>
        <v>12</v>
      </c>
      <c r="AA87" s="46">
        <f t="shared" si="161"/>
        <v>4</v>
      </c>
      <c r="AB87" s="46">
        <f t="shared" si="161"/>
        <v>28</v>
      </c>
      <c r="AC87" s="46">
        <f>SUM(Q87,S87,U87,W87,Y87,AA87)</f>
        <v>8</v>
      </c>
      <c r="AD87" s="49">
        <f t="shared" si="24"/>
        <v>56</v>
      </c>
      <c r="AE87" s="18"/>
      <c r="AF87" s="224"/>
      <c r="AG87" s="46" t="s">
        <v>15</v>
      </c>
      <c r="AH87" s="64">
        <f t="shared" ref="AH87:AS87" si="162">SUM(AH84:AH86)</f>
        <v>2</v>
      </c>
      <c r="AI87" s="64">
        <f t="shared" si="162"/>
        <v>29</v>
      </c>
      <c r="AJ87" s="64">
        <f t="shared" si="162"/>
        <v>1</v>
      </c>
      <c r="AK87" s="64">
        <f t="shared" si="162"/>
        <v>7</v>
      </c>
      <c r="AL87" s="64">
        <f t="shared" si="162"/>
        <v>0</v>
      </c>
      <c r="AM87" s="64">
        <f t="shared" si="162"/>
        <v>0</v>
      </c>
      <c r="AN87" s="64">
        <f t="shared" si="162"/>
        <v>3</v>
      </c>
      <c r="AO87" s="64">
        <f t="shared" si="162"/>
        <v>24</v>
      </c>
      <c r="AP87" s="64">
        <f t="shared" si="162"/>
        <v>2</v>
      </c>
      <c r="AQ87" s="64">
        <f t="shared" si="162"/>
        <v>12</v>
      </c>
      <c r="AR87" s="64">
        <f t="shared" si="162"/>
        <v>4</v>
      </c>
      <c r="AS87" s="64">
        <f t="shared" si="162"/>
        <v>28</v>
      </c>
      <c r="AT87" s="64">
        <f t="shared" si="159"/>
        <v>12</v>
      </c>
      <c r="AU87" s="67">
        <f t="shared" si="159"/>
        <v>100</v>
      </c>
      <c r="AV87" s="14"/>
      <c r="AW87" s="14"/>
      <c r="AX87" s="14"/>
      <c r="AY87" s="14"/>
      <c r="AZ87" s="14"/>
      <c r="BA87" s="14"/>
    </row>
    <row r="88" spans="1:53" s="50" customFormat="1" ht="6" customHeight="1" thickBot="1">
      <c r="A88" s="20"/>
      <c r="C88" s="13"/>
      <c r="D88" s="160"/>
      <c r="E88" s="91"/>
      <c r="F88" s="160"/>
      <c r="G88" s="91"/>
      <c r="H88" s="160"/>
      <c r="I88" s="91"/>
      <c r="J88" s="91"/>
      <c r="K88" s="91"/>
      <c r="L88" s="91"/>
      <c r="M88" s="91"/>
      <c r="N88" s="16"/>
      <c r="O88" s="24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8"/>
      <c r="AF88" s="24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53"/>
      <c r="AW88" s="53"/>
      <c r="AX88" s="53"/>
      <c r="AY88" s="53"/>
      <c r="AZ88" s="53"/>
      <c r="BA88" s="53"/>
    </row>
    <row r="89" spans="1:53" s="19" customFormat="1" ht="13.5" customHeight="1" thickBot="1">
      <c r="A89" s="207" t="s">
        <v>15</v>
      </c>
      <c r="B89" s="208"/>
      <c r="C89" s="123"/>
      <c r="D89" s="166">
        <f>SUM(D87,D82,D80,D78,D76,D74,D72,D66,D62,D60,D55,D48,D37,D30,D28,D24,D22,D20,D15)</f>
        <v>187</v>
      </c>
      <c r="E89" s="124">
        <f t="shared" ref="E89:M89" si="163">SUM(E87,E82,E80,E78,E76,E74,E72,E66,E62,E60,E55,E48,E37,E30,E28,E24,E22,E20,E15)</f>
        <v>2286</v>
      </c>
      <c r="F89" s="166">
        <f t="shared" si="163"/>
        <v>92</v>
      </c>
      <c r="G89" s="124">
        <f t="shared" si="163"/>
        <v>969</v>
      </c>
      <c r="H89" s="166">
        <f t="shared" si="163"/>
        <v>90</v>
      </c>
      <c r="I89" s="124">
        <f t="shared" si="163"/>
        <v>948</v>
      </c>
      <c r="J89" s="124">
        <f t="shared" si="163"/>
        <v>105</v>
      </c>
      <c r="K89" s="124">
        <f t="shared" si="163"/>
        <v>1071</v>
      </c>
      <c r="L89" s="124">
        <f t="shared" si="163"/>
        <v>474</v>
      </c>
      <c r="M89" s="125">
        <f t="shared" si="163"/>
        <v>5274</v>
      </c>
      <c r="N89" s="16"/>
      <c r="O89" s="134" t="s">
        <v>15</v>
      </c>
      <c r="P89" s="104"/>
      <c r="Q89" s="105">
        <f>SUM(Q87,Q82,Q80,Q78,Q76,Q74,Q72,Q66,Q62,Q60,Q55,Q48,Q37,Q30,Q28,Q24,Q22,Q20,Q15)</f>
        <v>71</v>
      </c>
      <c r="R89" s="105">
        <f t="shared" ref="R89:AD89" si="164">SUM(R87,R82,R80,R78,R76,R74,R72,R66,R62,R60,R55,R48,R37,R30,R28,R24,R22,R20,R15)</f>
        <v>891</v>
      </c>
      <c r="S89" s="105">
        <f t="shared" si="164"/>
        <v>65</v>
      </c>
      <c r="T89" s="105">
        <f t="shared" si="164"/>
        <v>657</v>
      </c>
      <c r="U89" s="105">
        <f t="shared" si="164"/>
        <v>100</v>
      </c>
      <c r="V89" s="105">
        <f t="shared" si="164"/>
        <v>927</v>
      </c>
      <c r="W89" s="105">
        <f t="shared" si="164"/>
        <v>78</v>
      </c>
      <c r="X89" s="105">
        <f t="shared" si="164"/>
        <v>879</v>
      </c>
      <c r="Y89" s="105">
        <f t="shared" si="164"/>
        <v>361</v>
      </c>
      <c r="Z89" s="105">
        <f t="shared" si="164"/>
        <v>3351</v>
      </c>
      <c r="AA89" s="105">
        <f t="shared" si="164"/>
        <v>230</v>
      </c>
      <c r="AB89" s="105">
        <f t="shared" si="164"/>
        <v>1732</v>
      </c>
      <c r="AC89" s="105">
        <f t="shared" si="164"/>
        <v>905</v>
      </c>
      <c r="AD89" s="105">
        <f t="shared" si="164"/>
        <v>8437</v>
      </c>
      <c r="AE89" s="18"/>
      <c r="AF89" s="122" t="s">
        <v>15</v>
      </c>
      <c r="AG89" s="104"/>
      <c r="AH89" s="105">
        <f>SUM(AH87,AH82,AH80,AH78,AH76,AH74,AH72,AH66,AH62,AH60,AH55,AH48,AH37,AH30,AH28,AH24,AH22,AH20,AH15)</f>
        <v>258</v>
      </c>
      <c r="AI89" s="105">
        <f t="shared" ref="AI89:AU89" si="165">SUM(AI87,AI82,AI80,AI78,AI76,AI74,AI72,AI66,AI62,AI60,AI55,AI48,AI37,AI30,AI28,AI24,AI22,AI20,AI15)</f>
        <v>3177</v>
      </c>
      <c r="AJ89" s="105">
        <f t="shared" si="165"/>
        <v>157</v>
      </c>
      <c r="AK89" s="105">
        <f t="shared" si="165"/>
        <v>1626</v>
      </c>
      <c r="AL89" s="105">
        <f t="shared" si="165"/>
        <v>190</v>
      </c>
      <c r="AM89" s="105">
        <f t="shared" si="165"/>
        <v>1875</v>
      </c>
      <c r="AN89" s="105">
        <f t="shared" si="165"/>
        <v>183</v>
      </c>
      <c r="AO89" s="105">
        <f t="shared" si="165"/>
        <v>1950</v>
      </c>
      <c r="AP89" s="105">
        <f t="shared" si="165"/>
        <v>361</v>
      </c>
      <c r="AQ89" s="105">
        <f t="shared" si="165"/>
        <v>3351</v>
      </c>
      <c r="AR89" s="105">
        <f t="shared" si="165"/>
        <v>230</v>
      </c>
      <c r="AS89" s="105">
        <f t="shared" si="165"/>
        <v>1732</v>
      </c>
      <c r="AT89" s="105">
        <f t="shared" si="165"/>
        <v>1379</v>
      </c>
      <c r="AU89" s="105">
        <f t="shared" si="165"/>
        <v>13711</v>
      </c>
      <c r="AV89" s="14"/>
      <c r="AW89" s="14"/>
      <c r="AX89" s="14"/>
      <c r="AY89" s="14"/>
      <c r="AZ89" s="14"/>
      <c r="BA89" s="14"/>
    </row>
    <row r="90" spans="1:53"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1:53"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53"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1:53"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53"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1:53"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1:53"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17:30"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17:30"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17:30"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17:30"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17:30"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7:30"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17:30"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17:30"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17:30"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17:30"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17:30"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17:30"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17:30"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17:30"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17:30"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17:30"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17:30"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17:30"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17:30"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17:30"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17:30"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17:30"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17:30"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17:30"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17:30"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17:30"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7:30"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7:30"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7:30"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17:30"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17:30"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17:30"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17:30"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7:30"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17:30"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7:30"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17:30"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7:30"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17:30"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7:30"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17:30"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17:30"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17:30"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7:30"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17:30"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7:30"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</sheetData>
  <mergeCells count="64">
    <mergeCell ref="AF7:AF15"/>
    <mergeCell ref="AF50:AF55"/>
    <mergeCell ref="AF39:AF48"/>
    <mergeCell ref="AF32:AF37"/>
    <mergeCell ref="AF26:AF28"/>
    <mergeCell ref="AF17:AF20"/>
    <mergeCell ref="O84:O87"/>
    <mergeCell ref="AF84:AF87"/>
    <mergeCell ref="AF68:AF72"/>
    <mergeCell ref="AF64:AF66"/>
    <mergeCell ref="AF57:AF60"/>
    <mergeCell ref="Q64:AB65"/>
    <mergeCell ref="O32:O37"/>
    <mergeCell ref="O50:O55"/>
    <mergeCell ref="O57:O60"/>
    <mergeCell ref="O64:O66"/>
    <mergeCell ref="O68:O72"/>
    <mergeCell ref="A89:B89"/>
    <mergeCell ref="A5:A6"/>
    <mergeCell ref="O39:O48"/>
    <mergeCell ref="A7:A15"/>
    <mergeCell ref="A17:A20"/>
    <mergeCell ref="A26:A28"/>
    <mergeCell ref="A32:A37"/>
    <mergeCell ref="A39:A48"/>
    <mergeCell ref="A50:A55"/>
    <mergeCell ref="A57:A60"/>
    <mergeCell ref="A64:A66"/>
    <mergeCell ref="A68:A72"/>
    <mergeCell ref="A84:A87"/>
    <mergeCell ref="O7:O15"/>
    <mergeCell ref="O17:O20"/>
    <mergeCell ref="O26:O28"/>
    <mergeCell ref="W5:X5"/>
    <mergeCell ref="AG2:AU2"/>
    <mergeCell ref="AG1:AU1"/>
    <mergeCell ref="AC5:AD5"/>
    <mergeCell ref="AJ5:AK5"/>
    <mergeCell ref="AH5:AI5"/>
    <mergeCell ref="AG5:AG6"/>
    <mergeCell ref="AT5:AU5"/>
    <mergeCell ref="AF5:AF6"/>
    <mergeCell ref="AL5:AM5"/>
    <mergeCell ref="AN5:AO5"/>
    <mergeCell ref="AP5:AQ5"/>
    <mergeCell ref="AR5:AS5"/>
    <mergeCell ref="P2:AD2"/>
    <mergeCell ref="AA5:AB5"/>
    <mergeCell ref="Q39:AB47"/>
    <mergeCell ref="C1:M1"/>
    <mergeCell ref="C2:M2"/>
    <mergeCell ref="O5:O6"/>
    <mergeCell ref="P5:P6"/>
    <mergeCell ref="C5:C6"/>
    <mergeCell ref="L5:M5"/>
    <mergeCell ref="D5:E5"/>
    <mergeCell ref="F5:G5"/>
    <mergeCell ref="H5:I5"/>
    <mergeCell ref="J5:K5"/>
    <mergeCell ref="P1:AD1"/>
    <mergeCell ref="Q5:R5"/>
    <mergeCell ref="S5:T5"/>
    <mergeCell ref="Y5:Z5"/>
    <mergeCell ref="U5:V5"/>
  </mergeCells>
  <phoneticPr fontId="1" type="noConversion"/>
  <printOptions horizontalCentered="1"/>
  <pageMargins left="0.39370078740157483" right="0.27559055118110237" top="0.62992125984251968" bottom="0.23622047244094491" header="0.31496062992125984" footer="0.27559055118110237"/>
  <pageSetup paperSize="9" scale="67" fitToWidth="0" pageOrder="overThenDown" orientation="portrait" horizontalDpi="300" verticalDpi="300" r:id="rId1"/>
  <headerFooter alignWithMargins="0"/>
  <rowBreaks count="1" manualBreakCount="1">
    <brk id="5" max="44" man="1"/>
  </rowBreaks>
  <colBreaks count="2" manualBreakCount="2">
    <brk id="13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9"/>
  <sheetViews>
    <sheetView topLeftCell="A19" workbookViewId="0">
      <selection activeCell="C37" sqref="C37"/>
    </sheetView>
  </sheetViews>
  <sheetFormatPr baseColWidth="10" defaultRowHeight="12.75"/>
  <sheetData>
    <row r="1" spans="1:3">
      <c r="A1" s="174" t="s">
        <v>77</v>
      </c>
      <c r="C1" s="174" t="s">
        <v>77</v>
      </c>
    </row>
    <row r="2" spans="1:3">
      <c r="A2" s="175">
        <v>12</v>
      </c>
      <c r="C2" s="175">
        <v>33</v>
      </c>
    </row>
    <row r="3" spans="1:3">
      <c r="A3" s="175">
        <v>22</v>
      </c>
      <c r="C3" s="175">
        <v>16</v>
      </c>
    </row>
    <row r="4" spans="1:3">
      <c r="A4" s="175">
        <v>14</v>
      </c>
      <c r="C4" s="175">
        <v>33</v>
      </c>
    </row>
    <row r="5" spans="1:3">
      <c r="A5" s="175">
        <v>23</v>
      </c>
      <c r="C5" s="175">
        <v>33</v>
      </c>
    </row>
    <row r="6" spans="1:3">
      <c r="A6" s="175">
        <v>41</v>
      </c>
      <c r="C6" s="175">
        <v>40</v>
      </c>
    </row>
    <row r="7" spans="1:3">
      <c r="A7" s="175">
        <v>13</v>
      </c>
      <c r="C7" s="175">
        <v>26</v>
      </c>
    </row>
    <row r="8" spans="1:3">
      <c r="A8" s="175">
        <v>23</v>
      </c>
      <c r="C8" s="175">
        <v>12</v>
      </c>
    </row>
    <row r="9" spans="1:3">
      <c r="A9" s="175">
        <v>66</v>
      </c>
      <c r="C9" s="175">
        <v>24</v>
      </c>
    </row>
    <row r="10" spans="1:3">
      <c r="A10" s="175">
        <v>91</v>
      </c>
      <c r="C10" s="175">
        <v>50</v>
      </c>
    </row>
    <row r="11" spans="1:3">
      <c r="A11" s="175">
        <v>69</v>
      </c>
      <c r="C11" s="175">
        <v>64</v>
      </c>
    </row>
    <row r="12" spans="1:3">
      <c r="A12" s="175">
        <v>74</v>
      </c>
      <c r="C12" s="175">
        <v>40</v>
      </c>
    </row>
    <row r="13" spans="1:3">
      <c r="A13" s="175">
        <v>20</v>
      </c>
      <c r="C13" s="175">
        <v>10</v>
      </c>
    </row>
    <row r="14" spans="1:3">
      <c r="A14" s="175">
        <v>23</v>
      </c>
      <c r="C14" s="175">
        <v>8</v>
      </c>
    </row>
    <row r="15" spans="1:3">
      <c r="A15" s="175">
        <v>13</v>
      </c>
      <c r="C15" s="175">
        <v>8</v>
      </c>
    </row>
    <row r="16" spans="1:3">
      <c r="A16" s="175">
        <v>12</v>
      </c>
      <c r="C16" s="175">
        <v>11</v>
      </c>
    </row>
    <row r="17" spans="1:3">
      <c r="A17" s="175">
        <v>24</v>
      </c>
      <c r="C17" s="175">
        <v>23</v>
      </c>
    </row>
    <row r="18" spans="1:3">
      <c r="A18" s="175">
        <v>28</v>
      </c>
      <c r="C18" s="175">
        <v>14</v>
      </c>
    </row>
    <row r="19" spans="1:3">
      <c r="A19" s="175">
        <v>10</v>
      </c>
      <c r="C19" s="175">
        <v>13</v>
      </c>
    </row>
    <row r="20" spans="1:3">
      <c r="A20" s="175">
        <v>28</v>
      </c>
      <c r="C20" s="175">
        <v>54</v>
      </c>
    </row>
    <row r="21" spans="1:3">
      <c r="A21" s="175">
        <v>20</v>
      </c>
      <c r="C21" s="175">
        <v>16</v>
      </c>
    </row>
    <row r="22" spans="1:3">
      <c r="A22" s="175">
        <v>8</v>
      </c>
      <c r="C22" s="175">
        <v>32</v>
      </c>
    </row>
    <row r="23" spans="1:3">
      <c r="A23" s="175">
        <v>10</v>
      </c>
      <c r="C23" s="175">
        <v>35</v>
      </c>
    </row>
    <row r="24" spans="1:3">
      <c r="A24" s="175">
        <v>20</v>
      </c>
      <c r="C24" s="175">
        <v>56</v>
      </c>
    </row>
    <row r="25" spans="1:3">
      <c r="A25" s="175">
        <v>165</v>
      </c>
      <c r="C25" s="175">
        <v>10</v>
      </c>
    </row>
    <row r="26" spans="1:3">
      <c r="A26" s="175">
        <v>14</v>
      </c>
      <c r="C26" s="175">
        <v>11</v>
      </c>
    </row>
    <row r="27" spans="1:3">
      <c r="A27" s="175">
        <v>14</v>
      </c>
      <c r="C27" s="175">
        <v>8</v>
      </c>
    </row>
    <row r="28" spans="1:3">
      <c r="A28" s="175">
        <v>23</v>
      </c>
      <c r="C28" s="175">
        <v>44</v>
      </c>
    </row>
    <row r="29" spans="1:3">
      <c r="A29" s="175">
        <v>14</v>
      </c>
      <c r="C29" s="175">
        <v>13</v>
      </c>
    </row>
    <row r="30" spans="1:3">
      <c r="A30" s="175">
        <v>24</v>
      </c>
      <c r="C30" s="175">
        <v>44</v>
      </c>
    </row>
    <row r="31" spans="1:3">
      <c r="A31" s="175">
        <v>5</v>
      </c>
      <c r="C31" s="175">
        <v>45</v>
      </c>
    </row>
    <row r="32" spans="1:3">
      <c r="A32" s="175">
        <v>76</v>
      </c>
      <c r="C32" s="175">
        <v>14</v>
      </c>
    </row>
    <row r="33" spans="1:3">
      <c r="A33" s="175">
        <v>17</v>
      </c>
      <c r="C33" s="175">
        <v>20</v>
      </c>
    </row>
    <row r="34" spans="1:3">
      <c r="A34" s="175">
        <v>9</v>
      </c>
    </row>
    <row r="35" spans="1:3">
      <c r="A35" s="175">
        <v>19</v>
      </c>
    </row>
    <row r="36" spans="1:3">
      <c r="A36" s="175">
        <v>205</v>
      </c>
      <c r="C36">
        <f>SUM(C2:C35)</f>
        <v>860</v>
      </c>
    </row>
    <row r="37" spans="1:3">
      <c r="A37" s="175">
        <v>12</v>
      </c>
    </row>
    <row r="38" spans="1:3">
      <c r="A38" s="175">
        <v>76</v>
      </c>
    </row>
    <row r="39" spans="1:3">
      <c r="A39" s="175">
        <v>13</v>
      </c>
    </row>
    <row r="40" spans="1:3">
      <c r="A40" s="175">
        <v>14</v>
      </c>
    </row>
    <row r="41" spans="1:3">
      <c r="A41" s="175">
        <v>125</v>
      </c>
    </row>
    <row r="42" spans="1:3">
      <c r="A42" s="175">
        <v>21</v>
      </c>
    </row>
    <row r="43" spans="1:3">
      <c r="A43" s="175">
        <v>157</v>
      </c>
    </row>
    <row r="44" spans="1:3">
      <c r="A44" s="175">
        <v>12</v>
      </c>
    </row>
    <row r="45" spans="1:3">
      <c r="A45" s="175">
        <v>14</v>
      </c>
    </row>
    <row r="46" spans="1:3">
      <c r="A46" s="175">
        <v>14</v>
      </c>
    </row>
    <row r="49" spans="1:1">
      <c r="A49">
        <f>SUM(A2:A48)</f>
        <v>1707</v>
      </c>
    </row>
  </sheetData>
  <phoneticPr fontId="1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FEVb</dc:creator>
  <cp:lastModifiedBy>lduran</cp:lastModifiedBy>
  <cp:lastPrinted>2014-06-18T07:58:35Z</cp:lastPrinted>
  <dcterms:created xsi:type="dcterms:W3CDTF">1999-01-18T17:32:55Z</dcterms:created>
  <dcterms:modified xsi:type="dcterms:W3CDTF">2014-11-11T09:34:02Z</dcterms:modified>
</cp:coreProperties>
</file>